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1"/>
  </bookViews>
  <sheets>
    <sheet name="Challenge CHRISTIAN  LIEVEQUIN " sheetId="1" r:id="rId1"/>
    <sheet name="Challenge JACQUES PINSSON " sheetId="2" r:id="rId2"/>
    <sheet name="Challenge François WADOUX" sheetId="3" r:id="rId3"/>
    <sheet name=" challenge éTIENNE FRAMERY" sheetId="4" r:id="rId4"/>
    <sheet name=" challenge MARCEL LOMBART" sheetId="5" r:id="rId5"/>
    <sheet name=" plombée EMDR" sheetId="6" r:id="rId6"/>
  </sheets>
  <definedNames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<sst xmlns="http://schemas.openxmlformats.org/spreadsheetml/2006/main" count="778" uniqueCount="246">
  <si>
    <t>truites
 FRAMERY</t>
  </si>
  <si>
    <t>blancs
 LOMBART</t>
  </si>
  <si>
    <t>plombée quiver
 E M D R</t>
  </si>
  <si>
    <t>LIEVEQUIN</t>
  </si>
  <si>
    <t>truites
 AAPPMA</t>
  </si>
  <si>
    <t>truites
 VILLERS</t>
  </si>
  <si>
    <t>truites
 CRAMOISY</t>
  </si>
  <si>
    <t>truites
 GOUVIEUX</t>
  </si>
  <si>
    <t>truites 
PRECY</t>
  </si>
  <si>
    <t>TOTAL</t>
  </si>
  <si>
    <t>INTER AAPPMA</t>
  </si>
  <si>
    <t>INTER PVGSLCM</t>
  </si>
  <si>
    <t>SAINT-LEU</t>
  </si>
  <si>
    <t>PRECY</t>
  </si>
  <si>
    <t>fête du BOUDIN</t>
  </si>
  <si>
    <t>plombée quiver  5 mai</t>
  </si>
  <si>
    <t>Plombée 6 mai</t>
  </si>
  <si>
    <t>GOUVIEUX</t>
  </si>
  <si>
    <t>VILLERS</t>
  </si>
  <si>
    <t>CLT</t>
  </si>
  <si>
    <t>aaNOMS</t>
  </si>
  <si>
    <t>Prénoms</t>
  </si>
  <si>
    <t>classé</t>
  </si>
  <si>
    <t>points</t>
  </si>
  <si>
    <t>POINTS</t>
  </si>
  <si>
    <t>totaux</t>
  </si>
  <si>
    <t>Lombardin</t>
  </si>
  <si>
    <t>Thierry</t>
  </si>
  <si>
    <t>Canuet</t>
  </si>
  <si>
    <t>Christian</t>
  </si>
  <si>
    <t>Denise</t>
  </si>
  <si>
    <t>Pascal</t>
  </si>
  <si>
    <t>Koby</t>
  </si>
  <si>
    <t>Laurent</t>
  </si>
  <si>
    <t>Brighton</t>
  </si>
  <si>
    <t>Jean-luc</t>
  </si>
  <si>
    <t xml:space="preserve">Caron </t>
  </si>
  <si>
    <t>philippe</t>
  </si>
  <si>
    <t>PIETON</t>
  </si>
  <si>
    <t>Gaby</t>
  </si>
  <si>
    <t>DUPRE</t>
  </si>
  <si>
    <t>DANIEL</t>
  </si>
  <si>
    <t>TAVAUX</t>
  </si>
  <si>
    <t>PATRICK</t>
  </si>
  <si>
    <t>Fregona</t>
  </si>
  <si>
    <t>Jacky</t>
  </si>
  <si>
    <t>Czarkowski</t>
  </si>
  <si>
    <t>Bernard</t>
  </si>
  <si>
    <t>JEANNIOT</t>
  </si>
  <si>
    <t>CHRISTIAN</t>
  </si>
  <si>
    <t>VARLET</t>
  </si>
  <si>
    <t>Gilles</t>
  </si>
  <si>
    <t>DIDIER</t>
  </si>
  <si>
    <t>PASCAL</t>
  </si>
  <si>
    <t>Bonnet</t>
  </si>
  <si>
    <t>Nicolas</t>
  </si>
  <si>
    <t>MOQUET</t>
  </si>
  <si>
    <t>PIERRE</t>
  </si>
  <si>
    <t>CUVILLIER</t>
  </si>
  <si>
    <t>VASSEUR</t>
  </si>
  <si>
    <t>MICHEL</t>
  </si>
  <si>
    <t>André</t>
  </si>
  <si>
    <t>JEANJEAN</t>
  </si>
  <si>
    <t>Sherrat</t>
  </si>
  <si>
    <t>Freddy</t>
  </si>
  <si>
    <t>BRIGHTON</t>
  </si>
  <si>
    <t>Sagevallier</t>
  </si>
  <si>
    <t>Philippe</t>
  </si>
  <si>
    <t>Cadel</t>
  </si>
  <si>
    <t>Tony</t>
  </si>
  <si>
    <t>COUESME</t>
  </si>
  <si>
    <t>SYLVAIN</t>
  </si>
  <si>
    <t>KUNZLI</t>
  </si>
  <si>
    <t>Régis</t>
  </si>
  <si>
    <t>LEFORT</t>
  </si>
  <si>
    <t>STEPHANE</t>
  </si>
  <si>
    <t>DEBONLIER</t>
  </si>
  <si>
    <t>DOMINIQUE</t>
  </si>
  <si>
    <t>Ragot</t>
  </si>
  <si>
    <t>Michel</t>
  </si>
  <si>
    <t>Leblanc</t>
  </si>
  <si>
    <t>Lionel</t>
  </si>
  <si>
    <t>PATUREAU</t>
  </si>
  <si>
    <t>LAURENT</t>
  </si>
  <si>
    <t>Bertrand</t>
  </si>
  <si>
    <t>Alain</t>
  </si>
  <si>
    <t>Drode</t>
  </si>
  <si>
    <t>Jean-marie</t>
  </si>
  <si>
    <t>Baillard</t>
  </si>
  <si>
    <t>Patrick</t>
  </si>
  <si>
    <t>BOCCHINI</t>
  </si>
  <si>
    <t>ALEXANDRE</t>
  </si>
  <si>
    <t>Coitou</t>
  </si>
  <si>
    <t>David</t>
  </si>
  <si>
    <t>Doullière</t>
  </si>
  <si>
    <t>michel</t>
  </si>
  <si>
    <t>Meyer</t>
  </si>
  <si>
    <t>Jean-paul</t>
  </si>
  <si>
    <t>BLANQUET</t>
  </si>
  <si>
    <t>Guy</t>
  </si>
  <si>
    <t>Bingham</t>
  </si>
  <si>
    <t>Yves</t>
  </si>
  <si>
    <t>Namur</t>
  </si>
  <si>
    <t>bernard</t>
  </si>
  <si>
    <t>Sébastien</t>
  </si>
  <si>
    <t>SOBOLEWSKI</t>
  </si>
  <si>
    <t>CHRISTOPHE</t>
  </si>
  <si>
    <t>ADAMSKI</t>
  </si>
  <si>
    <t>DENIS</t>
  </si>
  <si>
    <t>ADRIEN</t>
  </si>
  <si>
    <t>Gartner</t>
  </si>
  <si>
    <t>william</t>
  </si>
  <si>
    <t>Coudré</t>
  </si>
  <si>
    <t>FRANCESCHINO</t>
  </si>
  <si>
    <t>SOILEN</t>
  </si>
  <si>
    <t>Gérard</t>
  </si>
  <si>
    <t>PICHENET</t>
  </si>
  <si>
    <t>ANGELO</t>
  </si>
  <si>
    <t>Huguenot</t>
  </si>
  <si>
    <t>jacques</t>
  </si>
  <si>
    <t>LEDEUX</t>
  </si>
  <si>
    <t>BERNARD</t>
  </si>
  <si>
    <t>SEBERT</t>
  </si>
  <si>
    <t>ROLAND</t>
  </si>
  <si>
    <t>TANCHAUT</t>
  </si>
  <si>
    <t>JEANNE</t>
  </si>
  <si>
    <t>KLINUSKI</t>
  </si>
  <si>
    <t>JEAN-YVES</t>
  </si>
  <si>
    <t>PASQUIER</t>
  </si>
  <si>
    <t>JACKY</t>
  </si>
  <si>
    <t>mouton</t>
  </si>
  <si>
    <t>Jean-yves</t>
  </si>
  <si>
    <t>Dromas</t>
  </si>
  <si>
    <t>Anne-marie</t>
  </si>
  <si>
    <t>Jean</t>
  </si>
  <si>
    <t>HOULLE</t>
  </si>
  <si>
    <t>HERVE</t>
  </si>
  <si>
    <t>Gourdin</t>
  </si>
  <si>
    <t>Jean-louis</t>
  </si>
  <si>
    <t xml:space="preserve">Dessigny </t>
  </si>
  <si>
    <t>Fabien</t>
  </si>
  <si>
    <t>Prévoté</t>
  </si>
  <si>
    <t>Rémy</t>
  </si>
  <si>
    <t>BAL</t>
  </si>
  <si>
    <t>JEAN-FRANCOIS</t>
  </si>
  <si>
    <t>Duburcq</t>
  </si>
  <si>
    <t>Jacques</t>
  </si>
  <si>
    <t>Thibault</t>
  </si>
  <si>
    <t>Franck</t>
  </si>
  <si>
    <t>Cagniard</t>
  </si>
  <si>
    <t>dubocquet</t>
  </si>
  <si>
    <t>Moquet</t>
  </si>
  <si>
    <t>Daniel</t>
  </si>
  <si>
    <t>Lelong</t>
  </si>
  <si>
    <t>Bruno</t>
  </si>
  <si>
    <t>RINGOT</t>
  </si>
  <si>
    <t>PHILIPPE</t>
  </si>
  <si>
    <t>SAUSSOIS</t>
  </si>
  <si>
    <t>JEAN-LUC</t>
  </si>
  <si>
    <t>AFONSO</t>
  </si>
  <si>
    <t>VALENTIN</t>
  </si>
  <si>
    <t>CHACON</t>
  </si>
  <si>
    <t>JACQUES</t>
  </si>
  <si>
    <t>COUDRE</t>
  </si>
  <si>
    <t>Florent</t>
  </si>
  <si>
    <t>FOIRATIER</t>
  </si>
  <si>
    <t>ROMAIN</t>
  </si>
  <si>
    <t>TAVERNIER</t>
  </si>
  <si>
    <t>GUY</t>
  </si>
  <si>
    <t>MAZIERES</t>
  </si>
  <si>
    <t>FLORENT</t>
  </si>
  <si>
    <t>GILLIER</t>
  </si>
  <si>
    <t>Henon</t>
  </si>
  <si>
    <t>Joêl</t>
  </si>
  <si>
    <t>Bouchoux</t>
  </si>
  <si>
    <t>Jean-pierre</t>
  </si>
  <si>
    <t>mayer</t>
  </si>
  <si>
    <t>patrick</t>
  </si>
  <si>
    <t>peltier</t>
  </si>
  <si>
    <t>thomas</t>
  </si>
  <si>
    <t>Thery</t>
  </si>
  <si>
    <t>Serge</t>
  </si>
  <si>
    <t>viard</t>
  </si>
  <si>
    <t>Jean-marc</t>
  </si>
  <si>
    <t>prévoté</t>
  </si>
  <si>
    <t>olivier</t>
  </si>
  <si>
    <t>DENAES</t>
  </si>
  <si>
    <t xml:space="preserve">JEAN </t>
  </si>
  <si>
    <t>maxime</t>
  </si>
  <si>
    <t>DERACHE</t>
  </si>
  <si>
    <t>maurice</t>
  </si>
  <si>
    <t>jean</t>
  </si>
  <si>
    <t>ttx</t>
  </si>
  <si>
    <t>truites
 VILLERS T2</t>
  </si>
  <si>
    <t>Fête du BOUDIN 
B5</t>
  </si>
  <si>
    <t>Quiver 
 VILLERS Q4</t>
  </si>
  <si>
    <t>NOMS</t>
  </si>
  <si>
    <t>CARON</t>
  </si>
  <si>
    <t>KOBY</t>
  </si>
  <si>
    <t>CZARKOWSKI</t>
  </si>
  <si>
    <t>Vasseur</t>
  </si>
  <si>
    <t>SéBASTIEN</t>
  </si>
  <si>
    <t>GILLES</t>
  </si>
  <si>
    <t>Afonso</t>
  </si>
  <si>
    <t>valentin</t>
  </si>
  <si>
    <t>Sobolewski</t>
  </si>
  <si>
    <t>Christophe</t>
  </si>
  <si>
    <t>Lefort</t>
  </si>
  <si>
    <t>Stéphane</t>
  </si>
  <si>
    <t>CADEL</t>
  </si>
  <si>
    <t>TONY</t>
  </si>
  <si>
    <t>Jean-françois</t>
  </si>
  <si>
    <t>Derache</t>
  </si>
  <si>
    <t>Didier</t>
  </si>
  <si>
    <t>PRECY BLANCS</t>
  </si>
  <si>
    <t>PRECY PLOMBEE</t>
  </si>
  <si>
    <t>PRECY TRUITES</t>
  </si>
  <si>
    <t>CANUET</t>
  </si>
  <si>
    <t>DENISE</t>
  </si>
  <si>
    <t>LOMBARDIN</t>
  </si>
  <si>
    <t>THIERRY</t>
  </si>
  <si>
    <t>truites  GOUVIEUX</t>
  </si>
  <si>
    <t>truites  PRECY</t>
  </si>
  <si>
    <t>clt</t>
  </si>
  <si>
    <t>nb</t>
  </si>
  <si>
    <t>Pesée</t>
  </si>
  <si>
    <t>Pesées</t>
  </si>
  <si>
    <t>Caron</t>
  </si>
  <si>
    <t>didier</t>
  </si>
  <si>
    <t>Valentin</t>
  </si>
  <si>
    <t>Varlet</t>
  </si>
  <si>
    <t>N°</t>
  </si>
  <si>
    <t>poids</t>
  </si>
  <si>
    <t>classement</t>
  </si>
  <si>
    <t>czarkowski</t>
  </si>
  <si>
    <t>bERNARD</t>
  </si>
  <si>
    <t>Dupré</t>
  </si>
  <si>
    <t>Tavaux</t>
  </si>
  <si>
    <t>Roland</t>
  </si>
  <si>
    <t>blANQUET</t>
  </si>
  <si>
    <t>guy</t>
  </si>
  <si>
    <t>bruno</t>
  </si>
  <si>
    <t>CRAMOISY</t>
  </si>
  <si>
    <t>POIDS</t>
  </si>
  <si>
    <t>FREGONNA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</si>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</sst>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23" borderId="9" applyNumberFormat="0" applyAlignment="0" applyProtection="0"/>
  </cellStyleXfs>
  <cellXfs count="34">
    <xf numFmtId="164" fontId="0" fillId="0" borderId="0" xfId="0" applyAlignment="1">
      <alignment/>
    </xf>
    <xf numFmtId="164" fontId="17" fillId="0" borderId="0" xfId="0" applyFont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 horizontal="center" textRotation="77"/>
    </xf>
    <xf numFmtId="164" fontId="17" fillId="0" borderId="0" xfId="0" applyFont="1" applyAlignment="1">
      <alignment textRotation="77"/>
    </xf>
    <xf numFmtId="164" fontId="0" fillId="0" borderId="0" xfId="0" applyFill="1" applyAlignment="1">
      <alignment textRotation="77"/>
    </xf>
    <xf numFmtId="164" fontId="0" fillId="0" borderId="0" xfId="0" applyFont="1" applyBorder="1" applyAlignment="1">
      <alignment horizontal="center" textRotation="77" wrapText="1"/>
    </xf>
    <xf numFmtId="164" fontId="0" fillId="0" borderId="0" xfId="0" applyFont="1" applyAlignment="1">
      <alignment horizontal="center" textRotation="77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textRotation="77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4" fontId="0" fillId="24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24" borderId="0" xfId="0" applyFill="1" applyAlignment="1">
      <alignment/>
    </xf>
    <xf numFmtId="164" fontId="0" fillId="24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Font="1" applyAlignment="1">
      <alignment horizontal="center"/>
    </xf>
    <xf numFmtId="164" fontId="18" fillId="24" borderId="0" xfId="0" applyFont="1" applyFill="1" applyAlignment="1">
      <alignment/>
    </xf>
    <xf numFmtId="164" fontId="18" fillId="0" borderId="0" xfId="0" applyFont="1" applyAlignment="1">
      <alignment/>
    </xf>
    <xf numFmtId="164" fontId="17" fillId="0" borderId="0" xfId="0" applyFont="1" applyAlignment="1">
      <alignment/>
    </xf>
    <xf numFmtId="164" fontId="19" fillId="0" borderId="0" xfId="0" applyFont="1" applyAlignment="1">
      <alignment/>
    </xf>
    <xf numFmtId="164" fontId="0" fillId="25" borderId="0" xfId="0" applyNumberFormat="1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Fill="1" applyBorder="1" applyAlignment="1">
      <alignment/>
    </xf>
    <xf numFmtId="164" fontId="20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18" fillId="24" borderId="0" xfId="0" applyNumberFormat="1" applyFont="1" applyFill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3"/>
  <sheetViews>
    <sheetView zoomScale="68" zoomScaleNormal="68" workbookViewId="0" topLeftCell="X1">
      <selection activeCell="AQ2" sqref="AQ2"/>
    </sheetView>
  </sheetViews>
  <sheetFormatPr defaultColWidth="11.421875" defaultRowHeight="12.75"/>
  <cols>
    <col min="1" max="1" width="8.57421875" style="1" customWidth="1"/>
    <col min="2" max="2" width="14.8515625" style="2" customWidth="1"/>
    <col min="3" max="3" width="15.00390625" style="2" customWidth="1"/>
    <col min="4" max="4" width="6.00390625" style="0" customWidth="1"/>
    <col min="5" max="5" width="6.140625" style="0" customWidth="1"/>
    <col min="6" max="6" width="7.00390625" style="0" customWidth="1"/>
    <col min="7" max="7" width="6.57421875" style="0" customWidth="1"/>
    <col min="8" max="8" width="7.00390625" style="0" customWidth="1"/>
    <col min="9" max="9" width="6.57421875" style="0" customWidth="1"/>
    <col min="10" max="10" width="7.00390625" style="0" customWidth="1"/>
    <col min="11" max="11" width="6.57421875" style="0" customWidth="1"/>
    <col min="12" max="12" width="7.00390625" style="0" customWidth="1"/>
    <col min="13" max="13" width="6.57421875" style="0" customWidth="1"/>
    <col min="14" max="14" width="11.28125" style="3" customWidth="1"/>
    <col min="15" max="15" width="7.00390625" style="0" customWidth="1"/>
    <col min="16" max="16" width="6.57421875" style="0" customWidth="1"/>
    <col min="17" max="17" width="7.00390625" style="0" customWidth="1"/>
    <col min="18" max="18" width="6.57421875" style="0" customWidth="1"/>
    <col min="19" max="19" width="7.00390625" style="0" customWidth="1"/>
    <col min="20" max="20" width="6.57421875" style="0" customWidth="1"/>
    <col min="21" max="21" width="7.00390625" style="0" customWidth="1"/>
    <col min="22" max="22" width="6.57421875" style="0" customWidth="1"/>
    <col min="23" max="23" width="7.00390625" style="0" customWidth="1"/>
    <col min="24" max="24" width="6.57421875" style="0" customWidth="1"/>
    <col min="25" max="25" width="12.00390625" style="3" customWidth="1"/>
    <col min="26" max="26" width="7.00390625" style="0" customWidth="1"/>
    <col min="27" max="27" width="6.57421875" style="0" customWidth="1"/>
    <col min="28" max="28" width="7.00390625" style="0" customWidth="1"/>
    <col min="29" max="29" width="6.57421875" style="0" customWidth="1"/>
    <col min="30" max="30" width="7.00390625" style="0" customWidth="1"/>
    <col min="31" max="31" width="6.57421875" style="0" customWidth="1"/>
    <col min="32" max="32" width="7.00390625" style="0" customWidth="1"/>
    <col min="33" max="33" width="6.57421875" style="0" customWidth="1"/>
    <col min="34" max="34" width="7.00390625" style="0" customWidth="1"/>
    <col min="35" max="35" width="6.57421875" style="0" customWidth="1"/>
    <col min="36" max="36" width="11.140625" style="3" customWidth="1"/>
    <col min="37" max="37" width="11.421875" style="3" customWidth="1"/>
    <col min="38" max="38" width="2.421875" style="0" customWidth="1"/>
    <col min="39" max="42" width="3.57421875" style="0" customWidth="1"/>
    <col min="45" max="45" width="4.421875" style="0" customWidth="1"/>
    <col min="46" max="46" width="3.7109375" style="0" customWidth="1"/>
    <col min="47" max="48" width="4.28125" style="0" customWidth="1"/>
    <col min="51" max="52" width="3.57421875" style="0" customWidth="1"/>
    <col min="53" max="53" width="6.421875" style="4" customWidth="1"/>
    <col min="54" max="54" width="5.140625" style="4" customWidth="1"/>
  </cols>
  <sheetData>
    <row r="1" spans="4:37" ht="35.25" customHeight="1">
      <c r="D1" s="5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 t="s">
        <v>2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3" t="s">
        <v>3</v>
      </c>
    </row>
    <row r="2" spans="1:43" s="12" customFormat="1" ht="56.25" customHeight="1">
      <c r="A2" s="6"/>
      <c r="B2" s="7"/>
      <c r="C2" s="8"/>
      <c r="D2" s="9" t="s">
        <v>4</v>
      </c>
      <c r="E2" s="9"/>
      <c r="F2" s="9" t="s">
        <v>5</v>
      </c>
      <c r="G2" s="9"/>
      <c r="H2" s="9" t="s">
        <v>6</v>
      </c>
      <c r="I2" s="9"/>
      <c r="J2" s="9" t="s">
        <v>7</v>
      </c>
      <c r="K2" s="9"/>
      <c r="L2" s="9" t="s">
        <v>8</v>
      </c>
      <c r="M2" s="9"/>
      <c r="N2" s="10" t="s">
        <v>9</v>
      </c>
      <c r="O2" s="11" t="s">
        <v>10</v>
      </c>
      <c r="P2" s="11"/>
      <c r="Q2" s="11" t="s">
        <v>11</v>
      </c>
      <c r="R2" s="11"/>
      <c r="S2" s="11" t="s">
        <v>12</v>
      </c>
      <c r="T2" s="11"/>
      <c r="U2" s="11" t="s">
        <v>13</v>
      </c>
      <c r="V2" s="11"/>
      <c r="W2" s="11" t="s">
        <v>14</v>
      </c>
      <c r="X2" s="11"/>
      <c r="Y2" s="10" t="s">
        <v>9</v>
      </c>
      <c r="Z2" s="9" t="s">
        <v>15</v>
      </c>
      <c r="AA2" s="9"/>
      <c r="AB2" s="9" t="s">
        <v>16</v>
      </c>
      <c r="AC2" s="9"/>
      <c r="AD2" s="9" t="s">
        <v>17</v>
      </c>
      <c r="AE2" s="9"/>
      <c r="AF2" s="9" t="s">
        <v>13</v>
      </c>
      <c r="AG2" s="9"/>
      <c r="AH2" s="9" t="s">
        <v>18</v>
      </c>
      <c r="AI2" s="9"/>
      <c r="AJ2" s="10" t="s">
        <v>9</v>
      </c>
      <c r="AK2" s="10"/>
      <c r="AM2"/>
      <c r="AN2"/>
      <c r="AO2"/>
      <c r="AP2"/>
      <c r="AQ2"/>
    </row>
    <row r="3" spans="1:43" s="12" customFormat="1" ht="8.25" customHeight="1">
      <c r="A3" s="6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  <c r="AK3" s="10"/>
      <c r="AM3"/>
      <c r="AN3"/>
      <c r="AO3"/>
      <c r="AP3"/>
      <c r="AQ3"/>
    </row>
    <row r="4" spans="1:41" ht="12.75">
      <c r="A4" s="1" t="s">
        <v>19</v>
      </c>
      <c r="B4" s="2" t="s">
        <v>20</v>
      </c>
      <c r="C4" s="2" t="s">
        <v>21</v>
      </c>
      <c r="D4" t="s">
        <v>22</v>
      </c>
      <c r="E4" t="s">
        <v>23</v>
      </c>
      <c r="F4" t="s">
        <v>22</v>
      </c>
      <c r="G4" t="s">
        <v>23</v>
      </c>
      <c r="H4" t="s">
        <v>22</v>
      </c>
      <c r="I4" t="s">
        <v>23</v>
      </c>
      <c r="J4" t="s">
        <v>22</v>
      </c>
      <c r="K4" t="s">
        <v>23</v>
      </c>
      <c r="L4" t="s">
        <v>22</v>
      </c>
      <c r="M4" t="s">
        <v>23</v>
      </c>
      <c r="N4" s="3" t="s">
        <v>24</v>
      </c>
      <c r="O4" t="s">
        <v>22</v>
      </c>
      <c r="P4" t="s">
        <v>23</v>
      </c>
      <c r="Q4" t="s">
        <v>22</v>
      </c>
      <c r="R4" t="s">
        <v>23</v>
      </c>
      <c r="S4" t="s">
        <v>22</v>
      </c>
      <c r="T4" t="s">
        <v>23</v>
      </c>
      <c r="U4" t="s">
        <v>22</v>
      </c>
      <c r="V4" t="s">
        <v>23</v>
      </c>
      <c r="W4" t="s">
        <v>22</v>
      </c>
      <c r="X4" t="s">
        <v>23</v>
      </c>
      <c r="Y4" s="3" t="s">
        <v>24</v>
      </c>
      <c r="Z4" t="s">
        <v>22</v>
      </c>
      <c r="AA4" t="s">
        <v>23</v>
      </c>
      <c r="AB4" t="s">
        <v>22</v>
      </c>
      <c r="AC4" t="s">
        <v>23</v>
      </c>
      <c r="AD4" t="s">
        <v>22</v>
      </c>
      <c r="AE4" t="s">
        <v>23</v>
      </c>
      <c r="AF4" t="s">
        <v>22</v>
      </c>
      <c r="AG4" t="s">
        <v>23</v>
      </c>
      <c r="AH4" t="s">
        <v>22</v>
      </c>
      <c r="AI4" t="s">
        <v>23</v>
      </c>
      <c r="AJ4" s="3" t="s">
        <v>24</v>
      </c>
      <c r="AK4" s="3" t="s">
        <v>25</v>
      </c>
      <c r="AM4" s="2"/>
      <c r="AN4" s="2"/>
      <c r="AO4" s="2"/>
    </row>
    <row r="5" spans="1:41" ht="12.75">
      <c r="A5" s="1">
        <v>1</v>
      </c>
      <c r="B5" s="2" t="s">
        <v>26</v>
      </c>
      <c r="C5" s="2" t="s">
        <v>27</v>
      </c>
      <c r="D5" s="2">
        <v>4</v>
      </c>
      <c r="E5" s="13">
        <f>20-D5</f>
        <v>16</v>
      </c>
      <c r="F5" s="14">
        <v>8</v>
      </c>
      <c r="G5" s="2">
        <f>20-F5</f>
        <v>12</v>
      </c>
      <c r="H5">
        <v>13.5</v>
      </c>
      <c r="I5" s="13">
        <f>+35-H5</f>
        <v>21.5</v>
      </c>
      <c r="J5" s="13">
        <v>11</v>
      </c>
      <c r="K5" s="13">
        <f>13-J5</f>
        <v>2</v>
      </c>
      <c r="L5">
        <v>13</v>
      </c>
      <c r="M5" s="13">
        <f>16-L5</f>
        <v>3</v>
      </c>
      <c r="N5" s="15">
        <f>+E5+G5+I5+K5+M5</f>
        <v>54.5</v>
      </c>
      <c r="O5" s="2">
        <v>7</v>
      </c>
      <c r="P5" s="16">
        <f>+16-O5</f>
        <v>9</v>
      </c>
      <c r="Q5" s="2">
        <v>4</v>
      </c>
      <c r="R5" s="16">
        <f>+16-Q5</f>
        <v>12</v>
      </c>
      <c r="S5" s="2">
        <v>10.5</v>
      </c>
      <c r="T5" s="2">
        <f>13-S5</f>
        <v>2.5</v>
      </c>
      <c r="U5" s="2">
        <v>11</v>
      </c>
      <c r="V5" s="16">
        <f>13-U5</f>
        <v>2</v>
      </c>
      <c r="W5" s="16">
        <v>9</v>
      </c>
      <c r="X5" s="2">
        <f>15-W5</f>
        <v>6</v>
      </c>
      <c r="Y5" s="15">
        <f>+P5+R5+T5+V5+X5</f>
        <v>31.5</v>
      </c>
      <c r="Z5">
        <v>17</v>
      </c>
      <c r="AA5" s="13">
        <f>+20-Z5</f>
        <v>3</v>
      </c>
      <c r="AB5" s="17">
        <v>1</v>
      </c>
      <c r="AC5" s="13">
        <f>33-AB5</f>
        <v>32</v>
      </c>
      <c r="AD5" s="18">
        <v>1</v>
      </c>
      <c r="AE5" s="19">
        <f>14-AD5</f>
        <v>13</v>
      </c>
      <c r="AF5" s="4">
        <v>9</v>
      </c>
      <c r="AG5" s="4">
        <f>23-AF5</f>
        <v>14</v>
      </c>
      <c r="AH5" s="18">
        <v>1</v>
      </c>
      <c r="AI5" s="4">
        <f>24-AH5</f>
        <v>23</v>
      </c>
      <c r="AJ5" s="15">
        <f>+AA5+AC5+AG5+AI5+AE5</f>
        <v>85</v>
      </c>
      <c r="AK5" s="15">
        <f>+N5+Y5+AJ5</f>
        <v>171</v>
      </c>
      <c r="AM5" s="2"/>
      <c r="AN5" s="2"/>
      <c r="AO5" s="2"/>
    </row>
    <row r="6" spans="1:41" ht="12.75">
      <c r="A6" s="1">
        <v>2</v>
      </c>
      <c r="B6" s="2" t="s">
        <v>28</v>
      </c>
      <c r="C6" s="2" t="s">
        <v>29</v>
      </c>
      <c r="D6" s="2">
        <v>10</v>
      </c>
      <c r="E6" s="13">
        <f>20-D6</f>
        <v>10</v>
      </c>
      <c r="F6" s="14">
        <v>3</v>
      </c>
      <c r="G6" s="2">
        <f>20-F6</f>
        <v>17</v>
      </c>
      <c r="H6" s="2">
        <v>18.5</v>
      </c>
      <c r="I6" s="13">
        <f>+35-H6</f>
        <v>16.5</v>
      </c>
      <c r="J6">
        <v>5</v>
      </c>
      <c r="K6" s="13">
        <f>13-J6</f>
        <v>8</v>
      </c>
      <c r="L6" s="20">
        <v>1</v>
      </c>
      <c r="M6" s="13">
        <f>16-L6</f>
        <v>15</v>
      </c>
      <c r="N6" s="15">
        <f>+E6+G6+I6+K6+M6</f>
        <v>66.5</v>
      </c>
      <c r="O6" s="2">
        <v>5</v>
      </c>
      <c r="P6" s="16">
        <f>+16-O6</f>
        <v>11</v>
      </c>
      <c r="Q6" s="2">
        <v>6</v>
      </c>
      <c r="R6" s="16">
        <f>+16-Q6</f>
        <v>10</v>
      </c>
      <c r="S6" s="2">
        <v>5</v>
      </c>
      <c r="T6" s="2">
        <f>13-S6</f>
        <v>8</v>
      </c>
      <c r="U6" s="2">
        <v>8</v>
      </c>
      <c r="V6" s="16">
        <f>13-U6</f>
        <v>5</v>
      </c>
      <c r="W6" s="16">
        <v>3</v>
      </c>
      <c r="X6" s="2">
        <f>15-W6</f>
        <v>12</v>
      </c>
      <c r="Y6" s="15">
        <f>+P6+R6+T6+V6+X6</f>
        <v>46</v>
      </c>
      <c r="Z6">
        <v>7</v>
      </c>
      <c r="AA6" s="13">
        <f>+20-Z6</f>
        <v>13</v>
      </c>
      <c r="AB6" s="13">
        <v>26.5</v>
      </c>
      <c r="AC6" s="13">
        <f>33-AB6</f>
        <v>6.5</v>
      </c>
      <c r="AD6" s="4">
        <v>13</v>
      </c>
      <c r="AE6" s="19">
        <f>14-AD6</f>
        <v>1</v>
      </c>
      <c r="AF6" s="4">
        <v>12</v>
      </c>
      <c r="AG6" s="4">
        <f>23-AF6</f>
        <v>11</v>
      </c>
      <c r="AH6" s="4">
        <v>21</v>
      </c>
      <c r="AI6" s="4">
        <f>24-AH6</f>
        <v>3</v>
      </c>
      <c r="AJ6" s="15">
        <f>+AA6+AC6+AG6+AI6+AE6</f>
        <v>34.5</v>
      </c>
      <c r="AK6" s="15">
        <f>+N6+Y6+AJ6</f>
        <v>147</v>
      </c>
      <c r="AM6" s="2"/>
      <c r="AN6" s="2"/>
      <c r="AO6" s="2"/>
    </row>
    <row r="7" spans="1:41" ht="12.75">
      <c r="A7" s="1">
        <v>3</v>
      </c>
      <c r="B7" s="2" t="s">
        <v>30</v>
      </c>
      <c r="C7" s="2" t="s">
        <v>31</v>
      </c>
      <c r="D7" s="2">
        <v>2</v>
      </c>
      <c r="E7" s="13">
        <f>20-D7</f>
        <v>18</v>
      </c>
      <c r="F7" s="2">
        <v>2</v>
      </c>
      <c r="G7" s="2">
        <f>20-F7</f>
        <v>18</v>
      </c>
      <c r="H7" s="2">
        <v>16</v>
      </c>
      <c r="I7" s="13">
        <f>+35-H7</f>
        <v>19</v>
      </c>
      <c r="J7" s="13">
        <v>4</v>
      </c>
      <c r="K7" s="13">
        <f>13-J7</f>
        <v>9</v>
      </c>
      <c r="L7">
        <v>6</v>
      </c>
      <c r="M7" s="13">
        <f>16-L7</f>
        <v>10</v>
      </c>
      <c r="N7" s="21">
        <f>+E7+G7+I7+K7+M7</f>
        <v>74</v>
      </c>
      <c r="O7" s="2">
        <v>15</v>
      </c>
      <c r="P7" s="16">
        <f>+16-O7</f>
        <v>1</v>
      </c>
      <c r="Q7" s="2">
        <v>9</v>
      </c>
      <c r="R7" s="16">
        <f>+16-Q7</f>
        <v>7</v>
      </c>
      <c r="S7" s="2">
        <v>3</v>
      </c>
      <c r="T7" s="2">
        <f>13-S7</f>
        <v>10</v>
      </c>
      <c r="U7" s="2">
        <v>11</v>
      </c>
      <c r="V7" s="16">
        <f>13-U7</f>
        <v>2</v>
      </c>
      <c r="W7" s="16">
        <v>14</v>
      </c>
      <c r="X7" s="2">
        <f>15-W7</f>
        <v>1</v>
      </c>
      <c r="Y7" s="15">
        <f>+P7+R7+T7+V7+X7</f>
        <v>21</v>
      </c>
      <c r="AC7" s="13"/>
      <c r="AD7" s="4">
        <v>8</v>
      </c>
      <c r="AE7" s="19">
        <f>14-AD7</f>
        <v>6</v>
      </c>
      <c r="AF7" s="4">
        <v>7</v>
      </c>
      <c r="AG7" s="4">
        <f>23-AF7</f>
        <v>16</v>
      </c>
      <c r="AH7" s="4">
        <v>9</v>
      </c>
      <c r="AI7" s="4">
        <f>24-AH7</f>
        <v>15</v>
      </c>
      <c r="AJ7" s="15">
        <f>+AA7+AC7+AG7+AI7+AE7</f>
        <v>37</v>
      </c>
      <c r="AK7" s="15">
        <f>+N7+Y7+AJ7</f>
        <v>132</v>
      </c>
      <c r="AM7" s="2"/>
      <c r="AN7" s="2"/>
      <c r="AO7" s="2"/>
    </row>
    <row r="8" spans="1:41" ht="12.75">
      <c r="A8" s="1">
        <v>4</v>
      </c>
      <c r="B8" s="2" t="s">
        <v>32</v>
      </c>
      <c r="C8" s="2" t="s">
        <v>33</v>
      </c>
      <c r="H8">
        <v>2</v>
      </c>
      <c r="I8" s="13">
        <f>+35-H8</f>
        <v>33</v>
      </c>
      <c r="N8" s="15">
        <f>+E8+G8+I8+K8+M8</f>
        <v>33</v>
      </c>
      <c r="O8" s="2">
        <v>12</v>
      </c>
      <c r="P8" s="16">
        <f>+16-O8</f>
        <v>4</v>
      </c>
      <c r="Q8" s="20">
        <v>1</v>
      </c>
      <c r="R8" s="16">
        <f>+16-Q8</f>
        <v>15</v>
      </c>
      <c r="S8" s="2"/>
      <c r="T8" s="2"/>
      <c r="U8" s="2"/>
      <c r="Y8" s="15">
        <f>+P8+R8+T8+V8+X8</f>
        <v>19</v>
      </c>
      <c r="Z8">
        <v>6</v>
      </c>
      <c r="AA8" s="13">
        <f>+20-Z8</f>
        <v>14</v>
      </c>
      <c r="AB8" s="13">
        <v>17</v>
      </c>
      <c r="AC8" s="13">
        <f>33-AB8</f>
        <v>16</v>
      </c>
      <c r="AD8" s="4"/>
      <c r="AE8" s="19"/>
      <c r="AH8" s="4">
        <v>2</v>
      </c>
      <c r="AI8" s="4">
        <f>24-AH8</f>
        <v>22</v>
      </c>
      <c r="AJ8" s="15">
        <f>+AA8+AC8+AG8+AI8+AE8</f>
        <v>52</v>
      </c>
      <c r="AK8" s="15">
        <f>+N8+Y8+AJ8</f>
        <v>104</v>
      </c>
      <c r="AM8" s="2"/>
      <c r="AN8" s="16"/>
      <c r="AO8" s="2"/>
    </row>
    <row r="9" spans="1:41" ht="12.75">
      <c r="A9" s="1">
        <v>5</v>
      </c>
      <c r="B9" s="14" t="s">
        <v>34</v>
      </c>
      <c r="C9" s="14" t="s">
        <v>35</v>
      </c>
      <c r="D9" s="2"/>
      <c r="E9" s="2"/>
      <c r="F9" s="2"/>
      <c r="G9" s="2"/>
      <c r="H9" s="2">
        <v>6</v>
      </c>
      <c r="I9" s="13">
        <f>+35-H9</f>
        <v>29</v>
      </c>
      <c r="J9" s="2"/>
      <c r="K9" s="2"/>
      <c r="L9">
        <v>10</v>
      </c>
      <c r="M9" s="13">
        <f>16-L9</f>
        <v>6</v>
      </c>
      <c r="N9" s="15">
        <f>+E9+G9+I9+K9+M9</f>
        <v>35</v>
      </c>
      <c r="O9" s="2"/>
      <c r="P9" s="2"/>
      <c r="Q9" s="2"/>
      <c r="R9" s="2"/>
      <c r="S9" s="2"/>
      <c r="T9" s="2"/>
      <c r="U9" s="2">
        <v>4</v>
      </c>
      <c r="V9" s="16">
        <f>13-U9</f>
        <v>9</v>
      </c>
      <c r="Y9" s="15">
        <f>+P9+R9+T9+V9+X9</f>
        <v>9</v>
      </c>
      <c r="AA9" s="13"/>
      <c r="AB9" s="13">
        <v>6</v>
      </c>
      <c r="AC9" s="13">
        <f>33-AB9</f>
        <v>27</v>
      </c>
      <c r="AD9" s="4"/>
      <c r="AE9" s="19"/>
      <c r="AF9" s="18">
        <v>1</v>
      </c>
      <c r="AG9" s="4">
        <f>23-AF9</f>
        <v>22</v>
      </c>
      <c r="AJ9" s="15">
        <f>+AA9+AC9+AG9+AI9+AE9</f>
        <v>49</v>
      </c>
      <c r="AK9" s="15">
        <f>+N9+Y9+AJ9</f>
        <v>93</v>
      </c>
      <c r="AM9" s="2"/>
      <c r="AN9" s="2"/>
      <c r="AO9" s="2"/>
    </row>
    <row r="10" spans="1:41" ht="12.75">
      <c r="A10" s="1">
        <v>6</v>
      </c>
      <c r="B10" t="s">
        <v>36</v>
      </c>
      <c r="C10" t="s">
        <v>37</v>
      </c>
      <c r="D10" s="20">
        <v>1</v>
      </c>
      <c r="E10" s="13">
        <f>20-D10</f>
        <v>19</v>
      </c>
      <c r="F10" s="20">
        <v>1</v>
      </c>
      <c r="G10" s="2">
        <f>20-F10</f>
        <v>19</v>
      </c>
      <c r="H10" s="2">
        <v>30</v>
      </c>
      <c r="I10" s="13">
        <f>+35-H10</f>
        <v>5</v>
      </c>
      <c r="J10" s="17">
        <v>1</v>
      </c>
      <c r="K10" s="13">
        <f>13-J10</f>
        <v>12</v>
      </c>
      <c r="L10">
        <v>3</v>
      </c>
      <c r="M10" s="13">
        <f>16-L10</f>
        <v>13</v>
      </c>
      <c r="N10" s="15">
        <f>+E10+G10+I10+K10+M10</f>
        <v>68</v>
      </c>
      <c r="S10" s="2">
        <v>10.5</v>
      </c>
      <c r="T10" s="2">
        <f>13-S10</f>
        <v>2.5</v>
      </c>
      <c r="U10" s="2">
        <v>9</v>
      </c>
      <c r="V10" s="16">
        <f>13-U10</f>
        <v>4</v>
      </c>
      <c r="Y10" s="15">
        <f>+P10+R10+T10+V10+X10</f>
        <v>6.5</v>
      </c>
      <c r="AB10" s="13">
        <v>26.5</v>
      </c>
      <c r="AC10" s="13">
        <f>33-AB10</f>
        <v>6.5</v>
      </c>
      <c r="AD10" s="4">
        <v>10</v>
      </c>
      <c r="AE10" s="19">
        <f>14-AD10</f>
        <v>4</v>
      </c>
      <c r="AG10" s="13"/>
      <c r="AH10" s="4">
        <v>19.5</v>
      </c>
      <c r="AI10" s="4">
        <f>24-AH10</f>
        <v>4.5</v>
      </c>
      <c r="AJ10" s="15">
        <f>+AA10+AC10+AG10+AI10+AE10</f>
        <v>15</v>
      </c>
      <c r="AK10" s="15">
        <f>+N10+Y10+AJ10</f>
        <v>89.5</v>
      </c>
      <c r="AM10" s="2"/>
      <c r="AN10" s="2"/>
      <c r="AO10" s="2"/>
    </row>
    <row r="11" spans="1:41" ht="12.75">
      <c r="A11" s="1">
        <v>7</v>
      </c>
      <c r="B11" t="s">
        <v>38</v>
      </c>
      <c r="C11" t="s">
        <v>39</v>
      </c>
      <c r="N11" s="15">
        <f>+E11+G11+I11+K11+M11</f>
        <v>0</v>
      </c>
      <c r="S11" s="2">
        <v>6</v>
      </c>
      <c r="T11" s="2">
        <f>13-S11</f>
        <v>7</v>
      </c>
      <c r="U11" s="20">
        <v>1</v>
      </c>
      <c r="V11" s="16">
        <f>13-U11</f>
        <v>12</v>
      </c>
      <c r="W11" s="16">
        <v>2</v>
      </c>
      <c r="X11" s="2">
        <f>15-W11</f>
        <v>13</v>
      </c>
      <c r="Y11" s="15">
        <f>+P11+R11+T11+V11+X11</f>
        <v>32</v>
      </c>
      <c r="AB11">
        <v>2</v>
      </c>
      <c r="AC11" s="13">
        <f>33-AB11</f>
        <v>31</v>
      </c>
      <c r="AD11" s="4"/>
      <c r="AE11" s="19"/>
      <c r="AF11" s="4">
        <v>3</v>
      </c>
      <c r="AG11" s="4">
        <f>23-AF11</f>
        <v>20</v>
      </c>
      <c r="AH11" s="4">
        <v>22.5</v>
      </c>
      <c r="AI11" s="4">
        <f>24-AH11</f>
        <v>1.5</v>
      </c>
      <c r="AJ11" s="15">
        <f>+AA11+AC11+AG11+AI11+AE11</f>
        <v>52.5</v>
      </c>
      <c r="AK11" s="15">
        <f>+N11+Y11+AJ11</f>
        <v>84.5</v>
      </c>
      <c r="AM11" s="2"/>
      <c r="AN11" s="2"/>
      <c r="AO11" s="2"/>
    </row>
    <row r="12" spans="1:41" ht="12.75">
      <c r="A12" s="1">
        <v>8</v>
      </c>
      <c r="B12" t="s">
        <v>40</v>
      </c>
      <c r="C12" t="s">
        <v>41</v>
      </c>
      <c r="N12" s="15">
        <f>+E12+G12+I12+K12+M12</f>
        <v>0</v>
      </c>
      <c r="O12" s="2">
        <v>10</v>
      </c>
      <c r="P12" s="16">
        <f>+16-O12</f>
        <v>6</v>
      </c>
      <c r="Q12" s="2">
        <v>10</v>
      </c>
      <c r="R12" s="16">
        <f>+16-Q12</f>
        <v>6</v>
      </c>
      <c r="S12" s="2">
        <v>10.5</v>
      </c>
      <c r="T12" s="2">
        <f>13-S12</f>
        <v>2.5</v>
      </c>
      <c r="U12" s="2">
        <v>11</v>
      </c>
      <c r="V12" s="16">
        <f>13-U12</f>
        <v>2</v>
      </c>
      <c r="Y12" s="15">
        <f>+P12+R12+T12+V12+X12</f>
        <v>16.5</v>
      </c>
      <c r="Z12">
        <v>17</v>
      </c>
      <c r="AA12" s="13">
        <f>+20-Z12</f>
        <v>3</v>
      </c>
      <c r="AB12" s="13">
        <v>16</v>
      </c>
      <c r="AC12" s="13">
        <f>33-AB12</f>
        <v>17</v>
      </c>
      <c r="AD12" s="4">
        <v>4</v>
      </c>
      <c r="AE12" s="19">
        <f>14-AD12</f>
        <v>10</v>
      </c>
      <c r="AF12" s="4">
        <v>4</v>
      </c>
      <c r="AG12" s="4">
        <f>23-AF12</f>
        <v>19</v>
      </c>
      <c r="AH12" s="4">
        <v>11</v>
      </c>
      <c r="AI12" s="4">
        <f>24-AH12</f>
        <v>13</v>
      </c>
      <c r="AJ12" s="15">
        <f>+AA12+AC12+AG12+AI12+AE12</f>
        <v>62</v>
      </c>
      <c r="AK12" s="15">
        <f>+N12+Y12+AJ12</f>
        <v>78.5</v>
      </c>
      <c r="AM12" s="2"/>
      <c r="AN12" s="2"/>
      <c r="AO12" s="2"/>
    </row>
    <row r="13" spans="1:41" ht="12.75">
      <c r="A13" s="1">
        <v>9</v>
      </c>
      <c r="B13" t="s">
        <v>42</v>
      </c>
      <c r="C13" t="s">
        <v>43</v>
      </c>
      <c r="N13" s="15">
        <f>+E13+G13+I13+K13+M13</f>
        <v>0</v>
      </c>
      <c r="S13" s="20">
        <v>1</v>
      </c>
      <c r="T13" s="2">
        <f>13-S13</f>
        <v>12</v>
      </c>
      <c r="U13" s="2"/>
      <c r="Y13" s="15">
        <f>+P13+R13+T13+V13+X13</f>
        <v>12</v>
      </c>
      <c r="Z13">
        <v>2</v>
      </c>
      <c r="AA13" s="13">
        <f>+20-Z13</f>
        <v>18</v>
      </c>
      <c r="AB13" s="13">
        <v>20</v>
      </c>
      <c r="AC13" s="13">
        <f>33-AB13</f>
        <v>13</v>
      </c>
      <c r="AD13" s="4"/>
      <c r="AE13" s="4"/>
      <c r="AF13" s="4">
        <v>2</v>
      </c>
      <c r="AG13" s="4">
        <f>23-AF13</f>
        <v>21</v>
      </c>
      <c r="AH13" s="4">
        <v>12</v>
      </c>
      <c r="AI13" s="4">
        <f>24-AH13</f>
        <v>12</v>
      </c>
      <c r="AJ13" s="15">
        <f>+AA13+AC13+AG13+AI13+AE13</f>
        <v>64</v>
      </c>
      <c r="AK13" s="15">
        <f>+N13+Y13+AJ13</f>
        <v>76</v>
      </c>
      <c r="AM13" s="2"/>
      <c r="AN13" s="2"/>
      <c r="AO13" s="2"/>
    </row>
    <row r="14" spans="1:41" ht="12.75">
      <c r="A14" s="1">
        <v>10</v>
      </c>
      <c r="B14" s="2" t="s">
        <v>44</v>
      </c>
      <c r="C14" s="2" t="s">
        <v>45</v>
      </c>
      <c r="D14" s="2">
        <v>12</v>
      </c>
      <c r="E14" s="13">
        <f>20-D14</f>
        <v>8</v>
      </c>
      <c r="F14">
        <v>6</v>
      </c>
      <c r="G14" s="2">
        <f>20-F14</f>
        <v>14</v>
      </c>
      <c r="J14">
        <v>2</v>
      </c>
      <c r="K14" s="13">
        <f>13-J14</f>
        <v>11</v>
      </c>
      <c r="M14" s="13"/>
      <c r="N14" s="15">
        <f>+E14+G14+I14+K14+M14</f>
        <v>33</v>
      </c>
      <c r="O14" s="2">
        <v>9</v>
      </c>
      <c r="P14" s="16">
        <f>+16-O14</f>
        <v>7</v>
      </c>
      <c r="Q14" s="2">
        <v>8</v>
      </c>
      <c r="R14" s="16">
        <f>+16-Q14</f>
        <v>8</v>
      </c>
      <c r="S14" s="2">
        <v>10.5</v>
      </c>
      <c r="T14" s="2">
        <f>13-S14</f>
        <v>2.5</v>
      </c>
      <c r="U14" s="2"/>
      <c r="V14" s="16"/>
      <c r="W14" s="16">
        <v>4</v>
      </c>
      <c r="X14" s="2">
        <f>15-W14</f>
        <v>11</v>
      </c>
      <c r="Y14" s="15">
        <f>+P14+R14+T14+V14+X14</f>
        <v>28.5</v>
      </c>
      <c r="Z14">
        <v>17</v>
      </c>
      <c r="AA14" s="13">
        <f>+20-Z14</f>
        <v>3</v>
      </c>
      <c r="AB14" s="13">
        <v>26.5</v>
      </c>
      <c r="AC14" s="13">
        <f>33-AB14</f>
        <v>6.5</v>
      </c>
      <c r="AD14" s="4">
        <v>11</v>
      </c>
      <c r="AE14" s="19">
        <f>14-AD14</f>
        <v>3</v>
      </c>
      <c r="AG14" s="13"/>
      <c r="AI14" s="13"/>
      <c r="AJ14" s="15">
        <f>+AA14+AC14+AG14+AI14+AE14</f>
        <v>12.5</v>
      </c>
      <c r="AK14" s="15">
        <f>+N14+Y14+AJ14</f>
        <v>74</v>
      </c>
      <c r="AM14" s="2"/>
      <c r="AN14" s="2"/>
      <c r="AO14" s="2"/>
    </row>
    <row r="15" spans="1:41" ht="12.75">
      <c r="A15" s="1">
        <v>11</v>
      </c>
      <c r="B15" s="2" t="s">
        <v>46</v>
      </c>
      <c r="C15" s="2" t="s">
        <v>47</v>
      </c>
      <c r="D15" s="2"/>
      <c r="E15" s="2"/>
      <c r="F15" s="2"/>
      <c r="G15" s="2"/>
      <c r="H15" s="2"/>
      <c r="I15" s="16"/>
      <c r="J15" s="2"/>
      <c r="K15" s="2"/>
      <c r="L15" s="2"/>
      <c r="M15" s="2"/>
      <c r="N15" s="15">
        <f>+E15+G15+I15+K15+M15</f>
        <v>0</v>
      </c>
      <c r="O15" s="2">
        <v>8</v>
      </c>
      <c r="P15" s="16">
        <f>+16-O15</f>
        <v>8</v>
      </c>
      <c r="Q15" s="2">
        <v>2</v>
      </c>
      <c r="R15" s="16">
        <f>+16-Q15</f>
        <v>14</v>
      </c>
      <c r="Y15" s="15">
        <f>+P15+R15+T15+V15+X15</f>
        <v>22</v>
      </c>
      <c r="AA15" s="16"/>
      <c r="AB15">
        <v>4</v>
      </c>
      <c r="AC15" s="13">
        <f>33-AB15</f>
        <v>29</v>
      </c>
      <c r="AD15" s="4"/>
      <c r="AE15" s="4"/>
      <c r="AH15" s="4">
        <v>3</v>
      </c>
      <c r="AI15" s="4">
        <f>24-AH15</f>
        <v>21</v>
      </c>
      <c r="AJ15" s="15">
        <f>+AA15+AC15+AG15+AI15+AE15</f>
        <v>50</v>
      </c>
      <c r="AK15" s="15">
        <f>+N15+Y15+AJ15</f>
        <v>72</v>
      </c>
      <c r="AM15" s="2"/>
      <c r="AN15" s="2"/>
      <c r="AO15" s="2"/>
    </row>
    <row r="16" spans="1:37" ht="12.75">
      <c r="A16" s="1">
        <v>12</v>
      </c>
      <c r="B16" t="s">
        <v>48</v>
      </c>
      <c r="C16" t="s">
        <v>49</v>
      </c>
      <c r="N16" s="15">
        <f>+E16+G16+I16+K16+M16</f>
        <v>0</v>
      </c>
      <c r="Y16" s="15">
        <f>+P16+R16+T16+V16+X16</f>
        <v>0</v>
      </c>
      <c r="Z16" s="20">
        <v>1</v>
      </c>
      <c r="AA16" s="16">
        <f>+20-Z16</f>
        <v>19</v>
      </c>
      <c r="AB16" s="13">
        <v>3</v>
      </c>
      <c r="AC16" s="13">
        <f>33-AB16</f>
        <v>30</v>
      </c>
      <c r="AD16" s="4">
        <v>6</v>
      </c>
      <c r="AE16" s="19">
        <f>14-AD16</f>
        <v>8</v>
      </c>
      <c r="AF16" s="4">
        <v>16</v>
      </c>
      <c r="AG16" s="4">
        <f>23-AF16</f>
        <v>7</v>
      </c>
      <c r="AH16" s="4">
        <v>18</v>
      </c>
      <c r="AI16" s="4">
        <f>24-AH16</f>
        <v>6</v>
      </c>
      <c r="AJ16" s="15">
        <f>+AA16+AC16+AG16+AI16+AE16</f>
        <v>70</v>
      </c>
      <c r="AK16" s="15">
        <f>+N16+Y16+AJ16</f>
        <v>70</v>
      </c>
    </row>
    <row r="17" spans="1:37" ht="12.75">
      <c r="A17" s="1">
        <v>13</v>
      </c>
      <c r="B17" s="2" t="s">
        <v>50</v>
      </c>
      <c r="C17" s="2" t="s">
        <v>51</v>
      </c>
      <c r="L17">
        <v>7</v>
      </c>
      <c r="M17" s="13">
        <f>16-L17</f>
        <v>9</v>
      </c>
      <c r="N17" s="15">
        <f>+E17+G17+I17+K17+M17</f>
        <v>9</v>
      </c>
      <c r="O17" s="2">
        <v>13</v>
      </c>
      <c r="P17" s="16">
        <f>+16-O17</f>
        <v>3</v>
      </c>
      <c r="Q17" s="2">
        <v>15</v>
      </c>
      <c r="R17" s="16">
        <f>+16-Q17</f>
        <v>1</v>
      </c>
      <c r="S17" s="2">
        <v>4</v>
      </c>
      <c r="T17" s="2">
        <f>13-S17</f>
        <v>9</v>
      </c>
      <c r="U17" s="2">
        <v>3</v>
      </c>
      <c r="V17" s="16">
        <f>13-U17</f>
        <v>10</v>
      </c>
      <c r="Y17" s="15">
        <f>+P17+R17+T17+V17+X17</f>
        <v>23</v>
      </c>
      <c r="AD17" s="4">
        <v>9</v>
      </c>
      <c r="AE17" s="19">
        <f>14-AD17</f>
        <v>5</v>
      </c>
      <c r="AF17" s="4">
        <v>8</v>
      </c>
      <c r="AG17" s="4">
        <f>23-AF17</f>
        <v>15</v>
      </c>
      <c r="AH17" s="4">
        <v>10</v>
      </c>
      <c r="AI17" s="4">
        <f>24-AH17</f>
        <v>14</v>
      </c>
      <c r="AJ17" s="15">
        <f>+AA17+AC17+AG17+AI17+AE17</f>
        <v>34</v>
      </c>
      <c r="AK17" s="15">
        <f>+N17+Y17+AJ17</f>
        <v>66</v>
      </c>
    </row>
    <row r="18" spans="1:37" ht="12.75">
      <c r="A18" s="1">
        <v>14</v>
      </c>
      <c r="B18" t="s">
        <v>52</v>
      </c>
      <c r="C18" t="s">
        <v>53</v>
      </c>
      <c r="H18">
        <v>9</v>
      </c>
      <c r="I18" s="13">
        <f>+35-H18</f>
        <v>26</v>
      </c>
      <c r="N18" s="15">
        <f>+E18+G18+I18+K18+M18</f>
        <v>26</v>
      </c>
      <c r="Y18" s="15">
        <f>+P18+R18+T18+V18+X18</f>
        <v>0</v>
      </c>
      <c r="AB18">
        <v>12</v>
      </c>
      <c r="AC18" s="13">
        <f>33-AB18</f>
        <v>21</v>
      </c>
      <c r="AD18" s="4">
        <v>2</v>
      </c>
      <c r="AE18" s="19">
        <f>14-AD18</f>
        <v>12</v>
      </c>
      <c r="AF18" s="4">
        <v>17</v>
      </c>
      <c r="AG18" s="4">
        <f>23-AF18</f>
        <v>6</v>
      </c>
      <c r="AJ18" s="15">
        <f>+AA18+AC18+AG18+AI18+AE18</f>
        <v>39</v>
      </c>
      <c r="AK18" s="15">
        <f>+N18+Y18+AJ18</f>
        <v>65</v>
      </c>
    </row>
    <row r="19" spans="1:37" ht="12.75">
      <c r="A19" s="1">
        <v>15</v>
      </c>
      <c r="B19" s="14" t="s">
        <v>54</v>
      </c>
      <c r="C19" s="14" t="s">
        <v>55</v>
      </c>
      <c r="D19" s="2">
        <v>13.5</v>
      </c>
      <c r="E19" s="13">
        <f>20-D19</f>
        <v>6.5</v>
      </c>
      <c r="F19" s="14">
        <v>7</v>
      </c>
      <c r="G19" s="2">
        <f>20-F19</f>
        <v>13</v>
      </c>
      <c r="H19" s="20">
        <v>1</v>
      </c>
      <c r="I19" s="13">
        <f>+35-H19</f>
        <v>34</v>
      </c>
      <c r="K19" s="13"/>
      <c r="L19">
        <v>9</v>
      </c>
      <c r="M19" s="13">
        <f>16-L19</f>
        <v>7</v>
      </c>
      <c r="N19" s="15">
        <f>+E19+G19+I19+K19+M19</f>
        <v>60.5</v>
      </c>
      <c r="O19" s="2"/>
      <c r="P19" s="2"/>
      <c r="Q19" s="2"/>
      <c r="R19" s="2"/>
      <c r="S19" s="2"/>
      <c r="T19" s="2"/>
      <c r="Y19" s="15">
        <f>+P19+R19+T19+V19+X19</f>
        <v>0</v>
      </c>
      <c r="AD19" s="4"/>
      <c r="AE19" s="4"/>
      <c r="AJ19" s="15">
        <f>+AA19+AC19+AG19+AI19+AE19</f>
        <v>0</v>
      </c>
      <c r="AK19" s="15">
        <f>+N19+Y19+AJ19</f>
        <v>60.5</v>
      </c>
    </row>
    <row r="20" spans="1:37" ht="12.75">
      <c r="A20" s="1">
        <v>16</v>
      </c>
      <c r="B20" t="s">
        <v>56</v>
      </c>
      <c r="C20" t="s">
        <v>57</v>
      </c>
      <c r="N20" s="15">
        <f>+E20+G20+I20+K20+M20</f>
        <v>0</v>
      </c>
      <c r="U20" s="2">
        <v>5</v>
      </c>
      <c r="V20" s="16">
        <f>13-U20</f>
        <v>8</v>
      </c>
      <c r="Y20" s="15">
        <f>+P20+R20+T20+V20+X20</f>
        <v>8</v>
      </c>
      <c r="Z20">
        <v>4</v>
      </c>
      <c r="AA20" s="13">
        <f>+20-Z20</f>
        <v>16</v>
      </c>
      <c r="AB20" s="13">
        <v>26.5</v>
      </c>
      <c r="AC20" s="13">
        <f>33-AB20</f>
        <v>6.5</v>
      </c>
      <c r="AD20" s="4">
        <v>5</v>
      </c>
      <c r="AE20" s="19">
        <f>14-AD20</f>
        <v>9</v>
      </c>
      <c r="AF20" s="4">
        <v>6</v>
      </c>
      <c r="AG20" s="4">
        <f>23-AF20</f>
        <v>17</v>
      </c>
      <c r="AJ20" s="15">
        <f>+AA20+AC20+AG20+AI20+AE20</f>
        <v>48.5</v>
      </c>
      <c r="AK20" s="15">
        <f>+N20+Y20+AJ20</f>
        <v>56.5</v>
      </c>
    </row>
    <row r="21" spans="1:42" ht="12.75">
      <c r="A21" s="1">
        <v>17</v>
      </c>
      <c r="B21" t="s">
        <v>58</v>
      </c>
      <c r="C21" t="s">
        <v>53</v>
      </c>
      <c r="N21" s="15">
        <f>+E21+G21+I21+K21+M21</f>
        <v>0</v>
      </c>
      <c r="Y21" s="15">
        <f>+P21+R21+T21+V21+X21</f>
        <v>0</v>
      </c>
      <c r="Z21">
        <v>9</v>
      </c>
      <c r="AA21" s="13">
        <f>+20-Z21</f>
        <v>11</v>
      </c>
      <c r="AB21" s="13">
        <v>8.5</v>
      </c>
      <c r="AC21" s="13">
        <f>33-AB21</f>
        <v>24.5</v>
      </c>
      <c r="AD21" s="4">
        <v>12</v>
      </c>
      <c r="AE21" s="19">
        <f>14-AD21</f>
        <v>2</v>
      </c>
      <c r="AF21" s="4">
        <v>5</v>
      </c>
      <c r="AG21" s="4">
        <f>23-AF21</f>
        <v>18</v>
      </c>
      <c r="AJ21" s="15">
        <f>+AA21+AC21+AG21+AI21+AE21</f>
        <v>55.5</v>
      </c>
      <c r="AK21" s="15">
        <f>+N21+Y21+AJ21</f>
        <v>55.5</v>
      </c>
      <c r="AP21" s="12"/>
    </row>
    <row r="22" spans="1:37" ht="12.75">
      <c r="A22" s="1">
        <v>18</v>
      </c>
      <c r="B22" t="s">
        <v>59</v>
      </c>
      <c r="C22" t="s">
        <v>60</v>
      </c>
      <c r="N22" s="15">
        <f>+E22+G22+I22+K22+M22</f>
        <v>0</v>
      </c>
      <c r="P22" s="13"/>
      <c r="R22" s="13"/>
      <c r="S22" s="2">
        <v>7</v>
      </c>
      <c r="T22" s="2">
        <f>13-S22</f>
        <v>6</v>
      </c>
      <c r="U22" s="2">
        <v>6</v>
      </c>
      <c r="V22" s="16">
        <f>13-U22</f>
        <v>7</v>
      </c>
      <c r="W22" s="16">
        <v>6</v>
      </c>
      <c r="X22" s="2">
        <f>15-W22</f>
        <v>9</v>
      </c>
      <c r="Y22" s="15">
        <f>+P22+R22+T22+V22+X22</f>
        <v>22</v>
      </c>
      <c r="Z22" s="2"/>
      <c r="AA22" s="16"/>
      <c r="AB22" s="13">
        <v>26.5</v>
      </c>
      <c r="AC22" s="13">
        <f>33-AB22</f>
        <v>6.5</v>
      </c>
      <c r="AD22" s="14"/>
      <c r="AE22" s="22"/>
      <c r="AF22" s="4">
        <v>10</v>
      </c>
      <c r="AG22" s="4">
        <f>23-AF22</f>
        <v>13</v>
      </c>
      <c r="AH22" s="4">
        <v>13</v>
      </c>
      <c r="AI22" s="4">
        <f>24-AH22</f>
        <v>11</v>
      </c>
      <c r="AJ22" s="15">
        <f>+AA22+AC22+AG22+AI22+AE22</f>
        <v>30.5</v>
      </c>
      <c r="AK22" s="15">
        <f>+N22+Y22+AJ22</f>
        <v>52.5</v>
      </c>
    </row>
    <row r="23" spans="1:37" ht="12.75">
      <c r="A23" s="1">
        <v>19</v>
      </c>
      <c r="B23" s="2" t="s">
        <v>54</v>
      </c>
      <c r="C23" s="2" t="s">
        <v>61</v>
      </c>
      <c r="D23" s="2">
        <v>6</v>
      </c>
      <c r="E23" s="13">
        <f>20-D23</f>
        <v>14</v>
      </c>
      <c r="F23" s="2">
        <v>15</v>
      </c>
      <c r="G23" s="2">
        <f>20-F23</f>
        <v>5</v>
      </c>
      <c r="H23" s="2">
        <v>21</v>
      </c>
      <c r="I23" s="13">
        <f>+35-H23</f>
        <v>14</v>
      </c>
      <c r="J23" s="2"/>
      <c r="K23" s="16"/>
      <c r="L23">
        <v>5</v>
      </c>
      <c r="M23" s="13">
        <f>16-L23</f>
        <v>11</v>
      </c>
      <c r="N23" s="15">
        <f>+E23+G23+I23+K23+M23</f>
        <v>44</v>
      </c>
      <c r="O23" s="2"/>
      <c r="P23" s="2"/>
      <c r="Q23" s="2"/>
      <c r="R23" s="2"/>
      <c r="S23" s="2"/>
      <c r="T23" s="2"/>
      <c r="Y23" s="15">
        <f>+P23+R23+T23+V23+X23</f>
        <v>0</v>
      </c>
      <c r="Z23" s="2"/>
      <c r="AA23" s="2"/>
      <c r="AB23" s="2"/>
      <c r="AC23" s="2"/>
      <c r="AE23" s="13"/>
      <c r="AJ23" s="15">
        <f>+AA23+AC23+AG23+AI23+AE23</f>
        <v>0</v>
      </c>
      <c r="AK23" s="15">
        <f>+N23+Y23+AJ23</f>
        <v>44</v>
      </c>
    </row>
    <row r="24" spans="1:37" ht="12.75">
      <c r="A24" s="1">
        <v>20</v>
      </c>
      <c r="B24" t="s">
        <v>62</v>
      </c>
      <c r="C24" t="s">
        <v>43</v>
      </c>
      <c r="N24" s="15">
        <f>+E24+G24+I24+K24+M24</f>
        <v>0</v>
      </c>
      <c r="Y24" s="15">
        <f>+P24+R24+T24+V24+X24</f>
        <v>0</v>
      </c>
      <c r="Z24">
        <v>5</v>
      </c>
      <c r="AA24" s="13">
        <f>+20-Z24</f>
        <v>15</v>
      </c>
      <c r="AB24" s="13">
        <v>18</v>
      </c>
      <c r="AC24" s="13">
        <f>33-AB24</f>
        <v>15</v>
      </c>
      <c r="AD24" s="4">
        <v>3</v>
      </c>
      <c r="AE24" s="19">
        <f>14-AD24</f>
        <v>11</v>
      </c>
      <c r="AJ24" s="15">
        <f>+AA24+AC24+AG24+AI24+AE24</f>
        <v>41</v>
      </c>
      <c r="AK24" s="15">
        <f>+N24+Y24+AJ24</f>
        <v>41</v>
      </c>
    </row>
    <row r="25" spans="1:37" ht="12.75">
      <c r="A25" s="1">
        <v>21</v>
      </c>
      <c r="B25" s="2" t="s">
        <v>63</v>
      </c>
      <c r="C25" s="2" t="s">
        <v>64</v>
      </c>
      <c r="D25" s="2">
        <v>13.5</v>
      </c>
      <c r="E25" s="13">
        <f>20-D25</f>
        <v>6.5</v>
      </c>
      <c r="F25" s="14">
        <v>17.5</v>
      </c>
      <c r="G25" s="2">
        <f>20-F25</f>
        <v>2.5</v>
      </c>
      <c r="H25">
        <v>11</v>
      </c>
      <c r="I25" s="13">
        <f>+35-H25</f>
        <v>24</v>
      </c>
      <c r="J25" s="13">
        <v>6</v>
      </c>
      <c r="K25" s="13">
        <f>13-J25</f>
        <v>7</v>
      </c>
      <c r="L25">
        <v>15</v>
      </c>
      <c r="M25" s="13">
        <f>16-L25</f>
        <v>1</v>
      </c>
      <c r="N25" s="15">
        <f>+E25+G25+I25+K25+M25</f>
        <v>41</v>
      </c>
      <c r="T25" s="2"/>
      <c r="U25" s="2"/>
      <c r="V25" s="2"/>
      <c r="W25" s="2"/>
      <c r="X25" s="2"/>
      <c r="Y25" s="15">
        <f>+P25+R25+T25+V25+X25</f>
        <v>0</v>
      </c>
      <c r="AJ25" s="15">
        <f>+AA25+AC25+AG25+AI25+AE25</f>
        <v>0</v>
      </c>
      <c r="AK25" s="15">
        <f>+N25+Y25+AJ25</f>
        <v>41</v>
      </c>
    </row>
    <row r="26" spans="1:37" ht="12.75">
      <c r="A26" s="1">
        <v>22</v>
      </c>
      <c r="B26" t="s">
        <v>65</v>
      </c>
      <c r="C26" t="s">
        <v>53</v>
      </c>
      <c r="N26" s="15">
        <f>+E26+G26+I26+K26+M26</f>
        <v>0</v>
      </c>
      <c r="Y26" s="15">
        <f>+P26+R26+T26+V26+X26</f>
        <v>0</v>
      </c>
      <c r="Z26">
        <v>11</v>
      </c>
      <c r="AA26" s="13">
        <f>+20-Z26</f>
        <v>9</v>
      </c>
      <c r="AB26" s="13">
        <v>10</v>
      </c>
      <c r="AC26" s="13">
        <f>33-AB26</f>
        <v>23</v>
      </c>
      <c r="AD26" s="4"/>
      <c r="AE26" s="4"/>
      <c r="AH26" s="4">
        <v>16</v>
      </c>
      <c r="AI26" s="4">
        <f>24-AH26</f>
        <v>8</v>
      </c>
      <c r="AJ26" s="15">
        <f>+AA26+AC26+AG26+AI26+AE26</f>
        <v>40</v>
      </c>
      <c r="AK26" s="15">
        <f>+N26+Y26+AJ26</f>
        <v>40</v>
      </c>
    </row>
    <row r="27" spans="1:37" ht="12.75">
      <c r="A27" s="1">
        <v>23</v>
      </c>
      <c r="B27" s="2" t="s">
        <v>66</v>
      </c>
      <c r="C27" s="2" t="s">
        <v>67</v>
      </c>
      <c r="D27" s="2">
        <v>5</v>
      </c>
      <c r="E27" s="13">
        <f>20-D27</f>
        <v>15</v>
      </c>
      <c r="F27">
        <v>5</v>
      </c>
      <c r="G27" s="2">
        <f>20-F27</f>
        <v>15</v>
      </c>
      <c r="H27">
        <v>30</v>
      </c>
      <c r="I27" s="13">
        <f>+35-H27</f>
        <v>5</v>
      </c>
      <c r="J27">
        <v>8</v>
      </c>
      <c r="K27" s="13">
        <f>13-J27</f>
        <v>5</v>
      </c>
      <c r="M27" s="13"/>
      <c r="N27" s="15">
        <f>+E27+G27+I27+K27+M27</f>
        <v>40</v>
      </c>
      <c r="T27" s="2"/>
      <c r="U27" s="2"/>
      <c r="V27" s="2"/>
      <c r="W27" s="2"/>
      <c r="X27" s="2"/>
      <c r="Y27" s="15">
        <f>+P27+R27+T27+V27+X27</f>
        <v>0</v>
      </c>
      <c r="AJ27" s="15">
        <f>+AA27+AC27+AG27+AI27+AE27</f>
        <v>0</v>
      </c>
      <c r="AK27" s="15">
        <f>+N27+Y27+AJ27</f>
        <v>40</v>
      </c>
    </row>
    <row r="28" spans="1:37" ht="12.75">
      <c r="A28" s="1">
        <v>24</v>
      </c>
      <c r="B28" s="2" t="s">
        <v>68</v>
      </c>
      <c r="C28" s="2" t="s">
        <v>69</v>
      </c>
      <c r="D28">
        <v>17.5</v>
      </c>
      <c r="E28" s="13">
        <f>20-D28</f>
        <v>2.5</v>
      </c>
      <c r="F28" s="2">
        <v>17.5</v>
      </c>
      <c r="G28" s="2">
        <f>20-F28</f>
        <v>2.5</v>
      </c>
      <c r="H28" s="2">
        <v>4</v>
      </c>
      <c r="I28" s="13">
        <f>+35-H28</f>
        <v>31</v>
      </c>
      <c r="J28" s="2"/>
      <c r="K28" s="2"/>
      <c r="L28" s="2"/>
      <c r="M28" s="2"/>
      <c r="N28" s="15">
        <f>+E28+G28+I28+K28+M28</f>
        <v>36</v>
      </c>
      <c r="Y28" s="15">
        <f>+P28+R28+T28+V28+X28</f>
        <v>0</v>
      </c>
      <c r="AD28" s="4"/>
      <c r="AE28" s="4"/>
      <c r="AJ28" s="15">
        <f>+AA28+AC28+AG28+AI28+AE28</f>
        <v>0</v>
      </c>
      <c r="AK28" s="15">
        <f>+N28+Y28+AJ28</f>
        <v>36</v>
      </c>
    </row>
    <row r="29" spans="1:37" ht="12.75">
      <c r="A29" s="1">
        <v>25</v>
      </c>
      <c r="B29" t="s">
        <v>70</v>
      </c>
      <c r="C29" t="s">
        <v>71</v>
      </c>
      <c r="F29" s="2"/>
      <c r="G29" s="2"/>
      <c r="H29" s="2"/>
      <c r="I29" s="2"/>
      <c r="J29" s="2"/>
      <c r="K29" s="2"/>
      <c r="L29" s="2"/>
      <c r="M29" s="2"/>
      <c r="N29" s="15">
        <f>+E29+G29+I29+K29+M29</f>
        <v>0</v>
      </c>
      <c r="P29" s="13"/>
      <c r="R29" s="13"/>
      <c r="Y29" s="15">
        <f>+P29+R29+T29+V29+X29</f>
        <v>0</v>
      </c>
      <c r="AA29" s="16"/>
      <c r="AB29" s="13">
        <v>7</v>
      </c>
      <c r="AC29" s="13">
        <f>33-AB29</f>
        <v>26</v>
      </c>
      <c r="AD29" s="4"/>
      <c r="AE29" s="19"/>
      <c r="AG29" s="13"/>
      <c r="AH29" s="4">
        <v>15</v>
      </c>
      <c r="AI29" s="4">
        <f>24-AH29</f>
        <v>9</v>
      </c>
      <c r="AJ29" s="15">
        <f>+AA29+AC29+AG29+AI29+AE29</f>
        <v>35</v>
      </c>
      <c r="AK29" s="15">
        <f>+N29+Y29+AJ29</f>
        <v>35</v>
      </c>
    </row>
    <row r="30" spans="1:37" ht="12.75">
      <c r="A30" s="1">
        <v>26</v>
      </c>
      <c r="B30" s="2" t="s">
        <v>72</v>
      </c>
      <c r="C30" s="2" t="s">
        <v>73</v>
      </c>
      <c r="N30" s="15">
        <f>+E30+G30+I30+K30+M30</f>
        <v>0</v>
      </c>
      <c r="R30" s="13"/>
      <c r="Y30" s="15">
        <f>+P30+R30+T30+V30+X30</f>
        <v>0</v>
      </c>
      <c r="AA30" s="13"/>
      <c r="AB30">
        <v>8.5</v>
      </c>
      <c r="AC30" s="13">
        <f>33-AB30</f>
        <v>24.5</v>
      </c>
      <c r="AD30" s="4"/>
      <c r="AE30" s="4"/>
      <c r="AF30" s="4">
        <v>13</v>
      </c>
      <c r="AG30" s="4">
        <f>23-AF30</f>
        <v>10</v>
      </c>
      <c r="AJ30" s="15">
        <f>+AA30+AC30+AG30+AI30+AE30</f>
        <v>34.5</v>
      </c>
      <c r="AK30" s="15">
        <f>+N30+Y30+AJ30</f>
        <v>34.5</v>
      </c>
    </row>
    <row r="31" spans="1:37" ht="12.75">
      <c r="A31" s="1">
        <v>27</v>
      </c>
      <c r="B31" t="s">
        <v>74</v>
      </c>
      <c r="C31" t="s">
        <v>75</v>
      </c>
      <c r="N31" s="15">
        <f>+E31+G31+I31+K31+M31</f>
        <v>0</v>
      </c>
      <c r="O31" s="2">
        <v>2</v>
      </c>
      <c r="P31" s="16">
        <f>+16-O31</f>
        <v>14</v>
      </c>
      <c r="Q31" s="2">
        <v>3</v>
      </c>
      <c r="R31" s="16">
        <f>+16-Q31</f>
        <v>13</v>
      </c>
      <c r="S31" s="2"/>
      <c r="T31" s="2"/>
      <c r="U31" s="2"/>
      <c r="W31" s="16">
        <v>8</v>
      </c>
      <c r="X31" s="2">
        <f>15-W31</f>
        <v>7</v>
      </c>
      <c r="Y31" s="15">
        <f>+P31+R31+T31+V31+X31</f>
        <v>34</v>
      </c>
      <c r="AA31" s="13"/>
      <c r="AJ31" s="15">
        <f>+AA31+AC31+AG31+AI31+AE31</f>
        <v>0</v>
      </c>
      <c r="AK31" s="15">
        <f>+N31+Y31+AJ31</f>
        <v>34</v>
      </c>
    </row>
    <row r="32" spans="1:37" ht="12.75">
      <c r="A32" s="1">
        <v>28</v>
      </c>
      <c r="B32" t="s">
        <v>76</v>
      </c>
      <c r="C32" t="s">
        <v>77</v>
      </c>
      <c r="N32" s="15">
        <f>+E32+G32+I32+K32+M32</f>
        <v>0</v>
      </c>
      <c r="Y32" s="15">
        <f>+P32+R32+T32+V32+X32</f>
        <v>0</v>
      </c>
      <c r="Z32">
        <v>17</v>
      </c>
      <c r="AA32" s="13">
        <f>+20-Z32</f>
        <v>3</v>
      </c>
      <c r="AB32" s="13">
        <v>14</v>
      </c>
      <c r="AC32" s="13">
        <f>33-AB32</f>
        <v>19</v>
      </c>
      <c r="AD32" s="4"/>
      <c r="AE32" s="4"/>
      <c r="AH32" s="4">
        <v>14</v>
      </c>
      <c r="AI32" s="4">
        <f>24-AH32</f>
        <v>10</v>
      </c>
      <c r="AJ32" s="15">
        <f>+AA32+AC32+AG32+AI32+AE32</f>
        <v>32</v>
      </c>
      <c r="AK32" s="15">
        <f>+N32+Y32+AJ32</f>
        <v>32</v>
      </c>
    </row>
    <row r="33" spans="1:37" ht="12.75">
      <c r="A33" s="1">
        <v>29</v>
      </c>
      <c r="B33" s="2" t="s">
        <v>78</v>
      </c>
      <c r="C33" s="2" t="s">
        <v>79</v>
      </c>
      <c r="H33">
        <v>3</v>
      </c>
      <c r="I33" s="13">
        <f>+35-H33</f>
        <v>32</v>
      </c>
      <c r="M33" s="13"/>
      <c r="N33" s="15">
        <f>+E33+G33+I33+K33+M33</f>
        <v>32</v>
      </c>
      <c r="T33" s="2"/>
      <c r="U33" s="2"/>
      <c r="V33" s="2"/>
      <c r="W33" s="2"/>
      <c r="X33" s="2"/>
      <c r="Y33" s="15">
        <f>+P33+R33+T33+V33+X33</f>
        <v>0</v>
      </c>
      <c r="AJ33" s="15">
        <f>+AA33+AC33+AG33+AI33+AE33</f>
        <v>0</v>
      </c>
      <c r="AK33" s="15">
        <f>+N33+Y33+AJ33</f>
        <v>32</v>
      </c>
    </row>
    <row r="34" spans="1:37" ht="12.75">
      <c r="A34" s="1">
        <v>30</v>
      </c>
      <c r="B34" s="2" t="s">
        <v>66</v>
      </c>
      <c r="C34" s="2" t="s">
        <v>61</v>
      </c>
      <c r="D34" s="2">
        <v>11</v>
      </c>
      <c r="E34" s="13">
        <f>20-D34</f>
        <v>9</v>
      </c>
      <c r="F34" s="14">
        <v>13</v>
      </c>
      <c r="G34" s="2">
        <f>20-F34</f>
        <v>7</v>
      </c>
      <c r="H34">
        <v>30</v>
      </c>
      <c r="I34" s="13">
        <f>+35-H34</f>
        <v>5</v>
      </c>
      <c r="J34" s="13">
        <v>3</v>
      </c>
      <c r="K34" s="13">
        <f>13-J34</f>
        <v>10</v>
      </c>
      <c r="M34" s="13"/>
      <c r="N34" s="15">
        <f>+E34+G34+I34+K34+M34</f>
        <v>31</v>
      </c>
      <c r="T34" s="2"/>
      <c r="U34" s="2"/>
      <c r="V34" s="2"/>
      <c r="W34" s="2"/>
      <c r="X34" s="2"/>
      <c r="Y34" s="15">
        <f>+P34+R34+T34+V34+X34</f>
        <v>0</v>
      </c>
      <c r="AJ34" s="15">
        <f>+AA34+AC34+AG34+AI34+AE34</f>
        <v>0</v>
      </c>
      <c r="AK34" s="15">
        <f>+N34+Y34+AJ34</f>
        <v>31</v>
      </c>
    </row>
    <row r="35" spans="1:37" ht="12.75">
      <c r="A35" s="1">
        <v>31</v>
      </c>
      <c r="B35" s="2" t="s">
        <v>80</v>
      </c>
      <c r="C35" s="2" t="s">
        <v>81</v>
      </c>
      <c r="H35">
        <v>5</v>
      </c>
      <c r="I35" s="13">
        <f>+35-H35</f>
        <v>30</v>
      </c>
      <c r="N35" s="15">
        <f>+E35+G35+I35+K35+M35</f>
        <v>30</v>
      </c>
      <c r="Y35" s="15">
        <f>+P35+R35+T35+V35+X35</f>
        <v>0</v>
      </c>
      <c r="AJ35" s="15">
        <f>+AA35+AC35+AG35+AI35+AE35</f>
        <v>0</v>
      </c>
      <c r="AK35" s="15">
        <f>+N35+Y35+AJ35</f>
        <v>30</v>
      </c>
    </row>
    <row r="36" spans="1:37" ht="12.75">
      <c r="A36" s="1">
        <v>32</v>
      </c>
      <c r="B36" t="s">
        <v>82</v>
      </c>
      <c r="C36" t="s">
        <v>83</v>
      </c>
      <c r="N36" s="15">
        <f>+E36+G36+I36+K36+M36</f>
        <v>0</v>
      </c>
      <c r="Y36" s="15">
        <f>+P36+R36+T36+V36+X36</f>
        <v>0</v>
      </c>
      <c r="Z36">
        <v>12</v>
      </c>
      <c r="AA36" s="13">
        <f>+20-Z36</f>
        <v>8</v>
      </c>
      <c r="AB36" s="13">
        <v>11</v>
      </c>
      <c r="AC36" s="13">
        <f>33-AB36</f>
        <v>22</v>
      </c>
      <c r="AD36" s="4"/>
      <c r="AE36" s="4"/>
      <c r="AJ36" s="15">
        <f>+AA36+AC36+AG36+AI36+AE36</f>
        <v>30</v>
      </c>
      <c r="AK36" s="15">
        <f>+N36+Y36+AJ36</f>
        <v>30</v>
      </c>
    </row>
    <row r="37" spans="1:37" ht="12.75">
      <c r="A37" s="1">
        <v>33</v>
      </c>
      <c r="B37" s="2" t="s">
        <v>84</v>
      </c>
      <c r="C37" s="2" t="s">
        <v>85</v>
      </c>
      <c r="H37">
        <v>13.5</v>
      </c>
      <c r="I37" s="13">
        <f>+35-H37</f>
        <v>21.5</v>
      </c>
      <c r="J37" s="13">
        <v>7</v>
      </c>
      <c r="K37" s="13">
        <f>13-J37</f>
        <v>6</v>
      </c>
      <c r="L37">
        <v>14</v>
      </c>
      <c r="M37" s="13">
        <f>16-L37</f>
        <v>2</v>
      </c>
      <c r="N37" s="15">
        <f>+E37+G37+I37+K37+M37</f>
        <v>29.5</v>
      </c>
      <c r="O37" s="2"/>
      <c r="P37" s="2"/>
      <c r="Q37" s="2"/>
      <c r="R37" s="2"/>
      <c r="S37" s="2"/>
      <c r="T37" s="2"/>
      <c r="Y37" s="15">
        <f>+P37+R37+T37+V37+X37</f>
        <v>0</v>
      </c>
      <c r="AJ37" s="15">
        <f>+AA37+AC37+AG37+AI37+AE37</f>
        <v>0</v>
      </c>
      <c r="AK37" s="15">
        <f>+N37+Y37+AJ37</f>
        <v>29.5</v>
      </c>
    </row>
    <row r="38" spans="1:37" ht="12.75">
      <c r="A38" s="1">
        <v>34</v>
      </c>
      <c r="B38" s="2" t="s">
        <v>86</v>
      </c>
      <c r="C38" s="2" t="s">
        <v>87</v>
      </c>
      <c r="D38" s="2">
        <v>7</v>
      </c>
      <c r="E38" s="13">
        <f>20-D38</f>
        <v>13</v>
      </c>
      <c r="F38" s="2">
        <v>4</v>
      </c>
      <c r="G38" s="2">
        <f>20-F38</f>
        <v>16</v>
      </c>
      <c r="H38" s="2"/>
      <c r="I38" s="2"/>
      <c r="J38" s="2"/>
      <c r="K38" s="2"/>
      <c r="L38" s="2"/>
      <c r="M38" s="2"/>
      <c r="N38" s="15">
        <f>+E38+G38+I38+K38+M38</f>
        <v>29</v>
      </c>
      <c r="O38" s="2"/>
      <c r="P38" s="2"/>
      <c r="Q38" s="2"/>
      <c r="R38" s="2"/>
      <c r="Y38" s="15">
        <f>+P38+R38+T38+V38+X38</f>
        <v>0</v>
      </c>
      <c r="Z38" s="2"/>
      <c r="AA38" s="2"/>
      <c r="AB38" s="2"/>
      <c r="AC38" s="2"/>
      <c r="AJ38" s="15">
        <f>+AA38+AC38+AF38+AI38+AE38</f>
        <v>0</v>
      </c>
      <c r="AK38" s="15">
        <f>+N38+Y38+AJ38</f>
        <v>29</v>
      </c>
    </row>
    <row r="39" spans="1:37" ht="12.75">
      <c r="A39" s="1">
        <v>35</v>
      </c>
      <c r="B39" s="2" t="s">
        <v>88</v>
      </c>
      <c r="C39" s="2" t="s">
        <v>89</v>
      </c>
      <c r="K39" s="13"/>
      <c r="N39" s="15">
        <f>+E39+G39+I39+K39+M39</f>
        <v>0</v>
      </c>
      <c r="O39" s="2">
        <v>4</v>
      </c>
      <c r="P39" s="16">
        <f>+16-O39</f>
        <v>12</v>
      </c>
      <c r="Q39" s="2">
        <v>5</v>
      </c>
      <c r="R39" s="16">
        <f>+16-Q39</f>
        <v>11</v>
      </c>
      <c r="S39" s="2"/>
      <c r="T39" s="16"/>
      <c r="W39" s="16">
        <v>10</v>
      </c>
      <c r="X39" s="2">
        <f>15-W39</f>
        <v>5</v>
      </c>
      <c r="Y39" s="15">
        <f>+P39+R39+T39+V39+X39</f>
        <v>28</v>
      </c>
      <c r="AI39" s="13"/>
      <c r="AJ39" s="15">
        <f>+AA39+AC39+AG39+AI39+AE39</f>
        <v>0</v>
      </c>
      <c r="AK39" s="15">
        <f>+N39+Y39+AJ39</f>
        <v>28</v>
      </c>
    </row>
    <row r="40" spans="1:37" ht="12.75">
      <c r="A40" s="1">
        <v>36</v>
      </c>
      <c r="B40" s="2" t="s">
        <v>90</v>
      </c>
      <c r="C40" s="2" t="s">
        <v>91</v>
      </c>
      <c r="N40" s="15">
        <f>+E40+G40+I40+K40+M40</f>
        <v>0</v>
      </c>
      <c r="R40" s="13"/>
      <c r="Y40" s="15">
        <f>+P40+R40+T40+V40+X40</f>
        <v>0</v>
      </c>
      <c r="AA40" s="13"/>
      <c r="AB40">
        <v>5</v>
      </c>
      <c r="AC40" s="13">
        <f>33-AB40</f>
        <v>28</v>
      </c>
      <c r="AD40" s="4"/>
      <c r="AE40" s="4"/>
      <c r="AJ40" s="15">
        <f>+AA40+AC40+AG40+AI40+AE40</f>
        <v>28</v>
      </c>
      <c r="AK40" s="15">
        <f>+N40+Y40+AJ40</f>
        <v>28</v>
      </c>
    </row>
    <row r="41" spans="1:37" ht="12.75">
      <c r="A41" s="1">
        <v>37</v>
      </c>
      <c r="B41" s="2" t="s">
        <v>92</v>
      </c>
      <c r="C41" s="2" t="s">
        <v>60</v>
      </c>
      <c r="H41">
        <v>7</v>
      </c>
      <c r="I41" s="13">
        <f>+35-H41</f>
        <v>28</v>
      </c>
      <c r="N41" s="15">
        <f>+E41+G41+I41+K41+M41</f>
        <v>28</v>
      </c>
      <c r="Y41" s="15">
        <f>+P41+R41+T41+V41+X41</f>
        <v>0</v>
      </c>
      <c r="AJ41" s="15">
        <f>+AA41+AC41+AG41+AI41+AE41</f>
        <v>0</v>
      </c>
      <c r="AK41" s="15">
        <f>+N41+Y41+AJ41</f>
        <v>28</v>
      </c>
    </row>
    <row r="42" spans="1:37" ht="12.75">
      <c r="A42" s="1">
        <v>38</v>
      </c>
      <c r="B42" s="2" t="s">
        <v>86</v>
      </c>
      <c r="C42" s="2" t="s">
        <v>93</v>
      </c>
      <c r="D42" s="2">
        <v>3</v>
      </c>
      <c r="E42" s="13">
        <f>20-D42</f>
        <v>17</v>
      </c>
      <c r="F42" s="2">
        <v>9</v>
      </c>
      <c r="G42" s="2">
        <f>20-F42</f>
        <v>11</v>
      </c>
      <c r="H42" s="2"/>
      <c r="I42" s="2"/>
      <c r="J42" s="2"/>
      <c r="K42" s="16"/>
      <c r="L42" s="2"/>
      <c r="M42" s="2"/>
      <c r="N42" s="15">
        <f>+E42+G42+I42+K42+M42</f>
        <v>28</v>
      </c>
      <c r="O42" s="2"/>
      <c r="P42" s="2"/>
      <c r="Q42" s="2"/>
      <c r="R42" s="2"/>
      <c r="Y42" s="15">
        <f>+P42+R42+T42+V42+X42</f>
        <v>0</v>
      </c>
      <c r="Z42" s="2"/>
      <c r="AA42" s="2"/>
      <c r="AB42" s="2"/>
      <c r="AC42" s="2"/>
      <c r="AJ42" s="15">
        <f>+AA42+AC42+AF42+AI42+AE42</f>
        <v>0</v>
      </c>
      <c r="AK42" s="15">
        <f>+N42+Y42+AJ42</f>
        <v>28</v>
      </c>
    </row>
    <row r="43" spans="1:37" ht="12.75">
      <c r="A43" s="1">
        <v>39</v>
      </c>
      <c r="B43" t="s">
        <v>94</v>
      </c>
      <c r="C43" t="s">
        <v>95</v>
      </c>
      <c r="H43">
        <v>8</v>
      </c>
      <c r="I43" s="13">
        <f>+35-H43</f>
        <v>27</v>
      </c>
      <c r="N43" s="15">
        <f>+E43+G43+I43+K43+M43</f>
        <v>27</v>
      </c>
      <c r="Y43" s="15">
        <f>+P43+R43+T43+V43+X43</f>
        <v>0</v>
      </c>
      <c r="AJ43" s="15">
        <f>+AA43+AC43+AF43+AI43+AE43</f>
        <v>0</v>
      </c>
      <c r="AK43" s="15">
        <f>+N43+Y43+AJ43</f>
        <v>27</v>
      </c>
    </row>
    <row r="44" spans="1:37" ht="12.75">
      <c r="A44" s="1">
        <v>40</v>
      </c>
      <c r="B44" s="2" t="s">
        <v>96</v>
      </c>
      <c r="C44" s="2" t="s">
        <v>97</v>
      </c>
      <c r="D44" s="2">
        <v>15</v>
      </c>
      <c r="E44" s="13">
        <f>20-D44</f>
        <v>5</v>
      </c>
      <c r="F44" s="14">
        <v>11.5</v>
      </c>
      <c r="G44" s="2">
        <f>20-F44</f>
        <v>8.5</v>
      </c>
      <c r="I44" s="13"/>
      <c r="J44" s="13">
        <v>9</v>
      </c>
      <c r="K44" s="13">
        <f>13-J44</f>
        <v>4</v>
      </c>
      <c r="L44">
        <v>8</v>
      </c>
      <c r="M44" s="13">
        <f>16-L44</f>
        <v>8</v>
      </c>
      <c r="N44" s="15">
        <f>+E44+G44+I44+K44+M44</f>
        <v>25.5</v>
      </c>
      <c r="Y44" s="15">
        <f>+P44+R44+T44+V44+X44</f>
        <v>0</v>
      </c>
      <c r="AJ44" s="15">
        <f>+AA44+AC44+AG44+AI44+AE44</f>
        <v>0</v>
      </c>
      <c r="AK44" s="15">
        <f>+N44+Y44+AJ44</f>
        <v>25.5</v>
      </c>
    </row>
    <row r="45" spans="1:37" ht="12.75">
      <c r="A45" s="1">
        <v>41</v>
      </c>
      <c r="B45" s="2" t="s">
        <v>98</v>
      </c>
      <c r="C45" s="2" t="s">
        <v>99</v>
      </c>
      <c r="N45" s="15">
        <f>+E45+G45+I45+K45+M45</f>
        <v>0</v>
      </c>
      <c r="O45" s="2">
        <v>11</v>
      </c>
      <c r="P45" s="16">
        <f>+16-O45</f>
        <v>5</v>
      </c>
      <c r="Q45" s="2">
        <v>12</v>
      </c>
      <c r="R45" s="16">
        <f>+16-Q45</f>
        <v>4</v>
      </c>
      <c r="S45" s="2"/>
      <c r="T45" s="2"/>
      <c r="Y45" s="15">
        <f>+P45+R45+T45+V45+X45</f>
        <v>9</v>
      </c>
      <c r="AH45" s="4">
        <v>8</v>
      </c>
      <c r="AI45" s="4">
        <f>24-AH45</f>
        <v>16</v>
      </c>
      <c r="AJ45" s="15">
        <f>+AA45+AC45+AG45+AI45+AE45</f>
        <v>16</v>
      </c>
      <c r="AK45" s="15">
        <f>+N45+Y45+AJ45</f>
        <v>25</v>
      </c>
    </row>
    <row r="46" spans="1:37" ht="12.75">
      <c r="A46" s="1">
        <v>42</v>
      </c>
      <c r="B46" s="2" t="s">
        <v>100</v>
      </c>
      <c r="C46" s="2" t="s">
        <v>101</v>
      </c>
      <c r="H46">
        <v>10</v>
      </c>
      <c r="I46" s="13">
        <f>+35-H46</f>
        <v>25</v>
      </c>
      <c r="N46" s="15">
        <f>+E46+G46+I46+K46+M46</f>
        <v>25</v>
      </c>
      <c r="Y46" s="15">
        <f>+P46+R46+T46+V46+X46</f>
        <v>0</v>
      </c>
      <c r="AJ46" s="15">
        <f>+AA46+AC46+AG46+AI46+AE46</f>
        <v>0</v>
      </c>
      <c r="AK46" s="15">
        <f>+N46+Y46+AJ46</f>
        <v>25</v>
      </c>
    </row>
    <row r="47" spans="1:37" ht="12.75">
      <c r="A47" s="1">
        <v>43</v>
      </c>
      <c r="B47" s="2" t="s">
        <v>102</v>
      </c>
      <c r="C47" s="2" t="s">
        <v>103</v>
      </c>
      <c r="H47">
        <v>12</v>
      </c>
      <c r="I47" s="13">
        <f>+35-H47</f>
        <v>23</v>
      </c>
      <c r="M47" s="13"/>
      <c r="N47" s="15">
        <f>+E47+G47+I47+K47+M47</f>
        <v>23</v>
      </c>
      <c r="Y47" s="15">
        <f>+P47+R47+T47+V47+X47</f>
        <v>0</v>
      </c>
      <c r="AJ47" s="15">
        <f>+AA47+AC47+AG47+AI47+AE47</f>
        <v>0</v>
      </c>
      <c r="AK47" s="15">
        <f>+N47+Y47+AJ47</f>
        <v>23</v>
      </c>
    </row>
    <row r="48" spans="1:37" ht="12.75">
      <c r="A48" s="1">
        <v>44</v>
      </c>
      <c r="B48" t="s">
        <v>98</v>
      </c>
      <c r="C48" t="s">
        <v>104</v>
      </c>
      <c r="N48" s="15">
        <f>+E48+G48+I48+K48+M48</f>
        <v>0</v>
      </c>
      <c r="O48" s="2">
        <v>3</v>
      </c>
      <c r="P48" s="16">
        <f>+16-O48</f>
        <v>13</v>
      </c>
      <c r="Q48" s="2">
        <v>7</v>
      </c>
      <c r="R48" s="16">
        <f>+16-Q48</f>
        <v>9</v>
      </c>
      <c r="S48" s="2"/>
      <c r="T48" s="2"/>
      <c r="V48" s="13"/>
      <c r="Y48" s="15">
        <f>+P48+R48+T48+V48+X48</f>
        <v>22</v>
      </c>
      <c r="AJ48" s="15">
        <f>+AA48+AC48+AG48+AI48+AE48</f>
        <v>0</v>
      </c>
      <c r="AK48" s="15">
        <f>+N48+Y48+AJ48</f>
        <v>22</v>
      </c>
    </row>
    <row r="49" spans="1:37" ht="12.75">
      <c r="A49" s="1">
        <v>45</v>
      </c>
      <c r="B49" t="s">
        <v>105</v>
      </c>
      <c r="C49" t="s">
        <v>106</v>
      </c>
      <c r="N49" s="15">
        <f>+E49+G49+I49+K49+M49</f>
        <v>0</v>
      </c>
      <c r="W49" s="16">
        <v>7</v>
      </c>
      <c r="X49" s="2">
        <f>15-W49</f>
        <v>8</v>
      </c>
      <c r="Y49" s="15">
        <f>+P49+R49+T49+V49+X49</f>
        <v>8</v>
      </c>
      <c r="Z49">
        <v>14</v>
      </c>
      <c r="AA49" s="13">
        <f>+20-Z49</f>
        <v>6</v>
      </c>
      <c r="AB49" s="13">
        <v>26.5</v>
      </c>
      <c r="AC49" s="13">
        <f>33-AB49</f>
        <v>6.5</v>
      </c>
      <c r="AD49" s="4"/>
      <c r="AE49" s="4"/>
      <c r="AJ49" s="15">
        <f>+AA49+AC49+AG49+AI49+AE49</f>
        <v>12.5</v>
      </c>
      <c r="AK49" s="15">
        <f>+N49+Y49+AJ49</f>
        <v>20.5</v>
      </c>
    </row>
    <row r="50" spans="2:37" ht="12.75">
      <c r="B50" t="s">
        <v>107</v>
      </c>
      <c r="C50" t="s">
        <v>108</v>
      </c>
      <c r="N50" s="15">
        <f>+E50+G50+I50+K50+M50</f>
        <v>0</v>
      </c>
      <c r="Y50" s="15">
        <f>+P50+R50+T50+V50+X50</f>
        <v>0</v>
      </c>
      <c r="AA50" s="13"/>
      <c r="AH50" s="4">
        <v>4</v>
      </c>
      <c r="AI50" s="4">
        <f>24-AH50</f>
        <v>20</v>
      </c>
      <c r="AJ50" s="15">
        <f>+AA50+AC50+AG50+AI50+AE50</f>
        <v>20</v>
      </c>
      <c r="AK50" s="15">
        <f>+N50+Y50+AJ50</f>
        <v>20</v>
      </c>
    </row>
    <row r="51" spans="1:37" ht="12.75">
      <c r="A51" s="1">
        <v>44</v>
      </c>
      <c r="B51" s="2" t="s">
        <v>90</v>
      </c>
      <c r="C51" s="2" t="s">
        <v>109</v>
      </c>
      <c r="N51" s="15">
        <f>+E51+G51+I51+K51+M51</f>
        <v>0</v>
      </c>
      <c r="R51" s="13"/>
      <c r="Y51" s="15">
        <f>+P51+R51+T51+V51+X51</f>
        <v>0</v>
      </c>
      <c r="AA51" s="13"/>
      <c r="AB51">
        <v>13</v>
      </c>
      <c r="AC51" s="13">
        <f>33-AB51</f>
        <v>20</v>
      </c>
      <c r="AD51" s="4"/>
      <c r="AE51" s="4"/>
      <c r="AJ51" s="15">
        <f>+AA51+AC51+AG51+AI51+AE51</f>
        <v>20</v>
      </c>
      <c r="AK51" s="15">
        <f>+N51+Y51+AJ51</f>
        <v>20</v>
      </c>
    </row>
    <row r="52" spans="1:37" ht="12.75">
      <c r="A52" s="1">
        <v>45</v>
      </c>
      <c r="B52" t="s">
        <v>110</v>
      </c>
      <c r="C52" t="s">
        <v>111</v>
      </c>
      <c r="H52">
        <v>15</v>
      </c>
      <c r="I52" s="13">
        <f>+35-H52</f>
        <v>20</v>
      </c>
      <c r="N52" s="15">
        <f>+E52+G52+I52+K52+M52</f>
        <v>20</v>
      </c>
      <c r="Y52" s="15">
        <f>+P52+R52+T52+V52+X52</f>
        <v>0</v>
      </c>
      <c r="AJ52" s="15">
        <f>+AA52+AC52+AG52+AI52+AE52</f>
        <v>0</v>
      </c>
      <c r="AK52" s="15">
        <f>+N52+Y52+AJ52</f>
        <v>20</v>
      </c>
    </row>
    <row r="53" spans="1:37" ht="12.75">
      <c r="A53" s="1">
        <v>46</v>
      </c>
      <c r="B53" s="2" t="s">
        <v>112</v>
      </c>
      <c r="C53" s="2" t="s">
        <v>31</v>
      </c>
      <c r="D53">
        <v>8</v>
      </c>
      <c r="E53" s="13">
        <f>20-D53</f>
        <v>12</v>
      </c>
      <c r="F53" s="2">
        <v>17.5</v>
      </c>
      <c r="G53" s="2">
        <f>20-F53</f>
        <v>2.5</v>
      </c>
      <c r="H53" s="2">
        <v>30</v>
      </c>
      <c r="I53" s="13">
        <f>+35-H53</f>
        <v>5</v>
      </c>
      <c r="J53" s="2"/>
      <c r="K53" s="16"/>
      <c r="L53" s="2"/>
      <c r="M53" s="2"/>
      <c r="N53" s="15">
        <f>+E53+G53+I53+K53+M53</f>
        <v>19.5</v>
      </c>
      <c r="Y53" s="15">
        <f>+P53+R53+T53+V53+X53</f>
        <v>0</v>
      </c>
      <c r="AA53" s="2"/>
      <c r="AB53" s="2"/>
      <c r="AC53" s="2"/>
      <c r="AJ53" s="15">
        <f>+AA53+AC53+AG53+AI53+AE53</f>
        <v>0</v>
      </c>
      <c r="AK53" s="15">
        <f>+N53+Y53+AJ53</f>
        <v>19.5</v>
      </c>
    </row>
    <row r="54" spans="2:37" ht="12.75">
      <c r="B54" s="2" t="s">
        <v>113</v>
      </c>
      <c r="C54" s="2" t="s">
        <v>71</v>
      </c>
      <c r="N54" s="15">
        <f>+E54+G54+I54+K54+M54</f>
        <v>0</v>
      </c>
      <c r="T54" s="16"/>
      <c r="U54" s="2"/>
      <c r="V54" s="2"/>
      <c r="Y54" s="15">
        <f>+P54+R54+T54+V54+X54</f>
        <v>0</v>
      </c>
      <c r="AA54" s="2"/>
      <c r="AB54" s="2"/>
      <c r="AC54" s="2"/>
      <c r="AD54" s="2"/>
      <c r="AE54" s="2"/>
      <c r="AF54" s="2"/>
      <c r="AH54" s="4">
        <v>5</v>
      </c>
      <c r="AI54" s="4">
        <f>24-AH54</f>
        <v>19</v>
      </c>
      <c r="AJ54" s="15">
        <f>+AA54+AC54+AG54+AI54+AE54</f>
        <v>19</v>
      </c>
      <c r="AK54" s="15">
        <f>+N54+Y54+AJ54</f>
        <v>19</v>
      </c>
    </row>
    <row r="55" spans="1:37" ht="12.75">
      <c r="A55" s="1">
        <v>47</v>
      </c>
      <c r="B55" t="s">
        <v>114</v>
      </c>
      <c r="C55" t="s">
        <v>115</v>
      </c>
      <c r="N55" s="15">
        <f>+E55+G55+I55+K55+M55</f>
        <v>0</v>
      </c>
      <c r="Y55" s="15">
        <f>+P55+R55+T55+V55+X55</f>
        <v>0</v>
      </c>
      <c r="Z55">
        <v>8</v>
      </c>
      <c r="AA55" s="13">
        <f>+20-Z55</f>
        <v>12</v>
      </c>
      <c r="AB55" s="13">
        <v>26.5</v>
      </c>
      <c r="AC55" s="13">
        <f>33-AB55</f>
        <v>6.5</v>
      </c>
      <c r="AD55" s="4"/>
      <c r="AE55" s="4"/>
      <c r="AJ55" s="15">
        <f>+AA55+AC55+AG55+AI55+AE55</f>
        <v>18.5</v>
      </c>
      <c r="AK55" s="15">
        <f>+N55+Y55+AJ55</f>
        <v>18.5</v>
      </c>
    </row>
    <row r="56" spans="2:37" ht="12.75">
      <c r="B56" s="2" t="s">
        <v>116</v>
      </c>
      <c r="C56" s="2" t="s">
        <v>52</v>
      </c>
      <c r="N56" s="15">
        <f>+E56+G56+I56+K56+M56</f>
        <v>0</v>
      </c>
      <c r="T56" s="16"/>
      <c r="U56" s="2"/>
      <c r="V56" s="2"/>
      <c r="Y56" s="15">
        <f>+P56+R56+T56+V56+X56</f>
        <v>0</v>
      </c>
      <c r="AA56" s="2"/>
      <c r="AB56" s="2"/>
      <c r="AC56" s="2"/>
      <c r="AD56" s="2"/>
      <c r="AE56" s="2"/>
      <c r="AF56" s="2"/>
      <c r="AH56" s="4">
        <v>6</v>
      </c>
      <c r="AI56" s="4">
        <f>24-AH56</f>
        <v>18</v>
      </c>
      <c r="AJ56" s="15">
        <f>+AA56+AC56+AG56+AI56+AE56</f>
        <v>18</v>
      </c>
      <c r="AK56" s="15">
        <f>+N56+Y56+AJ56</f>
        <v>18</v>
      </c>
    </row>
    <row r="57" spans="1:37" ht="12.75">
      <c r="A57" s="1">
        <v>48</v>
      </c>
      <c r="B57" s="2" t="s">
        <v>90</v>
      </c>
      <c r="C57" s="2" t="s">
        <v>117</v>
      </c>
      <c r="N57" s="15">
        <f>+E57+G57+I57+K57+M57</f>
        <v>0</v>
      </c>
      <c r="R57" s="13"/>
      <c r="Y57" s="15">
        <f>+P57+R57+T57+V57+X57</f>
        <v>0</v>
      </c>
      <c r="AA57" s="13"/>
      <c r="AB57">
        <v>15</v>
      </c>
      <c r="AC57" s="13">
        <f>33-AB57</f>
        <v>18</v>
      </c>
      <c r="AD57" s="4"/>
      <c r="AE57" s="4"/>
      <c r="AJ57" s="15">
        <f>+AA57+AC57+AG57+AI57+AE57</f>
        <v>18</v>
      </c>
      <c r="AK57" s="15">
        <f>+N57+Y57+AJ57</f>
        <v>18</v>
      </c>
    </row>
    <row r="58" spans="1:37" ht="12.75">
      <c r="A58" s="1">
        <v>50</v>
      </c>
      <c r="B58" s="2" t="s">
        <v>118</v>
      </c>
      <c r="C58" s="2" t="s">
        <v>119</v>
      </c>
      <c r="H58">
        <v>17</v>
      </c>
      <c r="I58" s="13">
        <f>+35-H58</f>
        <v>18</v>
      </c>
      <c r="M58" s="13"/>
      <c r="N58" s="15">
        <f>+E58+G58+I58+K58+M58</f>
        <v>18</v>
      </c>
      <c r="R58" s="2"/>
      <c r="S58" s="2"/>
      <c r="T58" s="2"/>
      <c r="U58" s="2"/>
      <c r="Y58" s="15">
        <f>+P58+R58+T58+V58+X58</f>
        <v>0</v>
      </c>
      <c r="AJ58" s="15">
        <f>+AA58+AC58+AG58+AI58+AE58</f>
        <v>0</v>
      </c>
      <c r="AK58" s="15">
        <f>+N58+Y58+AJ58</f>
        <v>18</v>
      </c>
    </row>
    <row r="59" spans="1:37" ht="12.75">
      <c r="A59" s="1">
        <v>49</v>
      </c>
      <c r="B59" s="2" t="s">
        <v>120</v>
      </c>
      <c r="C59" s="2" t="s">
        <v>121</v>
      </c>
      <c r="N59" s="15">
        <f>+E59+G59+I59+K59+M59</f>
        <v>0</v>
      </c>
      <c r="Q59" s="13"/>
      <c r="R59" s="13"/>
      <c r="Y59" s="15">
        <f>+P59+R59+T59+V59+X59</f>
        <v>0</v>
      </c>
      <c r="Z59" s="13"/>
      <c r="AA59" s="13"/>
      <c r="AB59" s="13">
        <v>19</v>
      </c>
      <c r="AC59" s="13">
        <f>33-AB59</f>
        <v>14</v>
      </c>
      <c r="AD59" s="4"/>
      <c r="AE59" s="4"/>
      <c r="AF59" s="4">
        <v>19</v>
      </c>
      <c r="AG59" s="4">
        <f>23-AF59</f>
        <v>4</v>
      </c>
      <c r="AJ59" s="15">
        <f>+AA59+AC59+AG59+AI59+AE59</f>
        <v>18</v>
      </c>
      <c r="AK59" s="15">
        <f>+N59+Y59+AJ59</f>
        <v>18</v>
      </c>
    </row>
    <row r="60" spans="1:37" ht="12.75">
      <c r="A60" s="1">
        <v>51</v>
      </c>
      <c r="B60" t="s">
        <v>122</v>
      </c>
      <c r="C60" t="s">
        <v>123</v>
      </c>
      <c r="N60" s="15">
        <f>+E60+G60+I60+K60+M60</f>
        <v>0</v>
      </c>
      <c r="S60" s="2">
        <v>2</v>
      </c>
      <c r="T60" s="2">
        <f>13-S60</f>
        <v>11</v>
      </c>
      <c r="U60" s="2"/>
      <c r="V60" s="16"/>
      <c r="W60" s="2"/>
      <c r="X60" s="2"/>
      <c r="Y60" s="15">
        <f>+P60+R60+T60+V60+X60</f>
        <v>11</v>
      </c>
      <c r="AA60" s="13"/>
      <c r="AB60" s="13">
        <v>26.5</v>
      </c>
      <c r="AC60" s="13">
        <f>33-AB60</f>
        <v>6.5</v>
      </c>
      <c r="AD60" s="4"/>
      <c r="AE60" s="19"/>
      <c r="AG60" s="13"/>
      <c r="AI60" s="13"/>
      <c r="AJ60" s="15">
        <f>+AA60+AC60+AG60+AI60+AE60</f>
        <v>6.5</v>
      </c>
      <c r="AK60" s="15">
        <f>+N60+Y60+AJ60</f>
        <v>17.5</v>
      </c>
    </row>
    <row r="61" spans="2:37" ht="12.75">
      <c r="B61" t="s">
        <v>124</v>
      </c>
      <c r="C61" t="s">
        <v>53</v>
      </c>
      <c r="N61" s="15">
        <f>+E61+G61+I61+K61+M61</f>
        <v>0</v>
      </c>
      <c r="T61" s="2"/>
      <c r="U61" s="2"/>
      <c r="V61" s="2"/>
      <c r="W61" s="2"/>
      <c r="X61" s="2"/>
      <c r="Y61" s="15">
        <f>+P61+R61+T61+V61+X61</f>
        <v>0</v>
      </c>
      <c r="AA61" s="13"/>
      <c r="AC61" s="13"/>
      <c r="AH61" s="4">
        <v>7</v>
      </c>
      <c r="AI61" s="4">
        <f>24-AH61</f>
        <v>17</v>
      </c>
      <c r="AJ61" s="15">
        <f>+AA61+AC61+AG61+AI61+AE61</f>
        <v>17</v>
      </c>
      <c r="AK61" s="15">
        <f>+N61+Y61+AJ61</f>
        <v>17</v>
      </c>
    </row>
    <row r="62" spans="1:37" ht="12.75">
      <c r="A62" s="1">
        <v>62</v>
      </c>
      <c r="B62" s="2" t="s">
        <v>125</v>
      </c>
      <c r="C62" s="2" t="s">
        <v>35</v>
      </c>
      <c r="N62" s="15">
        <f>+E62+G62+I62+K62+M62</f>
        <v>0</v>
      </c>
      <c r="O62" s="2">
        <v>6</v>
      </c>
      <c r="P62" s="16">
        <f>+16-O62</f>
        <v>10</v>
      </c>
      <c r="Q62" s="2">
        <v>13</v>
      </c>
      <c r="R62" s="16">
        <f>+16-Q62</f>
        <v>3</v>
      </c>
      <c r="T62" s="16"/>
      <c r="U62" s="2"/>
      <c r="V62" s="2"/>
      <c r="W62" s="16">
        <v>11</v>
      </c>
      <c r="X62" s="2">
        <f>15-W62</f>
        <v>4</v>
      </c>
      <c r="Y62" s="15">
        <f>+P62+R62+T62+V62+X62</f>
        <v>17</v>
      </c>
      <c r="Z62" s="2"/>
      <c r="AA62" s="2"/>
      <c r="AB62" s="2"/>
      <c r="AC62" s="2"/>
      <c r="AD62" s="2"/>
      <c r="AE62" s="2"/>
      <c r="AF62" s="2"/>
      <c r="AJ62" s="15">
        <f>+AA62+AC62+AG62+AI62+AE62</f>
        <v>0</v>
      </c>
      <c r="AK62" s="15">
        <f>+N62+Y62+AJ62</f>
        <v>17</v>
      </c>
    </row>
    <row r="63" spans="1:37" ht="12.75">
      <c r="A63" s="1">
        <v>53</v>
      </c>
      <c r="B63" s="2" t="s">
        <v>126</v>
      </c>
      <c r="C63" s="2" t="s">
        <v>127</v>
      </c>
      <c r="N63" s="15">
        <f>+E63+G63+I63+K63+M63</f>
        <v>0</v>
      </c>
      <c r="O63" s="20">
        <v>1</v>
      </c>
      <c r="P63" s="16">
        <f>+16-O63</f>
        <v>15</v>
      </c>
      <c r="Q63" s="2">
        <v>14</v>
      </c>
      <c r="R63" s="16">
        <f>+16-Q63</f>
        <v>2</v>
      </c>
      <c r="T63" s="16"/>
      <c r="U63" s="2"/>
      <c r="V63" s="2"/>
      <c r="W63" s="2"/>
      <c r="X63" s="2"/>
      <c r="Y63" s="15">
        <f>+P63+R63+T63+V63+X63</f>
        <v>17</v>
      </c>
      <c r="Z63" s="2"/>
      <c r="AA63" s="2"/>
      <c r="AB63" s="2"/>
      <c r="AC63" s="2"/>
      <c r="AD63" s="2"/>
      <c r="AE63" s="2"/>
      <c r="AF63" s="2"/>
      <c r="AJ63" s="15">
        <f>+AA63+AC63+AG63+AI63+AE63</f>
        <v>0</v>
      </c>
      <c r="AK63" s="15">
        <f>+N63+Y63+AJ63</f>
        <v>17</v>
      </c>
    </row>
    <row r="64" spans="1:37" ht="12.75">
      <c r="A64" s="1">
        <v>52</v>
      </c>
      <c r="B64" t="s">
        <v>128</v>
      </c>
      <c r="C64" t="s">
        <v>129</v>
      </c>
      <c r="N64" s="15">
        <f>+E64+G64+I64+K64+M64</f>
        <v>0</v>
      </c>
      <c r="Y64" s="15">
        <f>+P64+R64+T64+V64+X64</f>
        <v>0</v>
      </c>
      <c r="Z64">
        <v>3</v>
      </c>
      <c r="AA64" s="13">
        <f>+20-Z64</f>
        <v>17</v>
      </c>
      <c r="AD64" s="4"/>
      <c r="AE64" s="4"/>
      <c r="AJ64" s="15">
        <f>+AA64+AC64+AG64+AI64+AE64</f>
        <v>17</v>
      </c>
      <c r="AK64" s="15">
        <f>+N64+Y64+AJ64</f>
        <v>17</v>
      </c>
    </row>
    <row r="65" spans="1:37" ht="12.75">
      <c r="A65" s="1">
        <v>54</v>
      </c>
      <c r="B65" t="s">
        <v>130</v>
      </c>
      <c r="C65" t="s">
        <v>131</v>
      </c>
      <c r="H65">
        <v>18.5</v>
      </c>
      <c r="I65" s="13">
        <f>+35-H65</f>
        <v>16.5</v>
      </c>
      <c r="N65" s="15">
        <f>+E65+G65+I65+K65+M65</f>
        <v>16.5</v>
      </c>
      <c r="Y65" s="15">
        <f>+P65+R65+T65+V65+X65</f>
        <v>0</v>
      </c>
      <c r="AJ65" s="15">
        <f>+AA65+AC65+AG65+AI65+AE65</f>
        <v>0</v>
      </c>
      <c r="AK65" s="15">
        <f>+N65+Y65+AJ65</f>
        <v>16.5</v>
      </c>
    </row>
    <row r="66" spans="1:37" ht="12.75">
      <c r="A66" s="1">
        <v>56</v>
      </c>
      <c r="B66" s="2" t="s">
        <v>132</v>
      </c>
      <c r="C66" s="2" t="s">
        <v>133</v>
      </c>
      <c r="F66" s="2"/>
      <c r="G66" s="2"/>
      <c r="H66" s="2">
        <v>24</v>
      </c>
      <c r="I66" s="13">
        <f>+35-H66</f>
        <v>11</v>
      </c>
      <c r="J66" s="2"/>
      <c r="K66" s="2"/>
      <c r="L66">
        <v>11</v>
      </c>
      <c r="M66" s="13">
        <f>16-L66</f>
        <v>5</v>
      </c>
      <c r="N66" s="15">
        <f>+E66+G66+I66+K66+M66</f>
        <v>16</v>
      </c>
      <c r="Y66" s="15">
        <f>+P66+R66+T66+V66+X66</f>
        <v>0</v>
      </c>
      <c r="AA66" s="2"/>
      <c r="AB66" s="2"/>
      <c r="AC66" s="2"/>
      <c r="AJ66" s="15">
        <f>+AA66+AC66+AG66+AI66+AE66</f>
        <v>0</v>
      </c>
      <c r="AK66" s="15">
        <f>+N66+Y66+AJ66</f>
        <v>16</v>
      </c>
    </row>
    <row r="67" spans="1:37" ht="12.75">
      <c r="A67" s="1">
        <v>55</v>
      </c>
      <c r="B67" s="2" t="s">
        <v>134</v>
      </c>
      <c r="C67" s="2" t="s">
        <v>121</v>
      </c>
      <c r="N67" s="15">
        <f>+E67+G67+I67+K67+M67</f>
        <v>0</v>
      </c>
      <c r="S67" s="2">
        <v>8</v>
      </c>
      <c r="T67" s="2">
        <f>13-S67</f>
        <v>5</v>
      </c>
      <c r="U67" s="2">
        <v>2</v>
      </c>
      <c r="V67" s="16">
        <f>13-U67</f>
        <v>11</v>
      </c>
      <c r="Y67" s="15">
        <f>+P67+R67+T67+V67+X67</f>
        <v>16</v>
      </c>
      <c r="AJ67" s="15">
        <f>+AA67+AC67+AG67+AI67+AE67</f>
        <v>0</v>
      </c>
      <c r="AK67" s="15">
        <f>+N67+Y67+AJ67</f>
        <v>16</v>
      </c>
    </row>
    <row r="68" spans="1:37" ht="12.75">
      <c r="A68" s="1">
        <v>57</v>
      </c>
      <c r="B68" t="s">
        <v>135</v>
      </c>
      <c r="C68" t="s">
        <v>136</v>
      </c>
      <c r="N68" s="15">
        <f>+E68+G68+I68+K68+M68</f>
        <v>0</v>
      </c>
      <c r="Y68" s="15">
        <f>+P68+R68+T68+V68+X68</f>
        <v>0</v>
      </c>
      <c r="AA68" s="13"/>
      <c r="AB68" s="13">
        <v>26.5</v>
      </c>
      <c r="AC68" s="13">
        <f>33-AB68</f>
        <v>6.5</v>
      </c>
      <c r="AD68" s="4">
        <v>7</v>
      </c>
      <c r="AE68" s="19">
        <f>14-AD68</f>
        <v>7</v>
      </c>
      <c r="AF68" s="4">
        <v>21</v>
      </c>
      <c r="AG68" s="4">
        <f>23-AF68</f>
        <v>2</v>
      </c>
      <c r="AJ68" s="15">
        <f>+AA68+AC68+AG68+AI68+AE68</f>
        <v>15.5</v>
      </c>
      <c r="AK68" s="15">
        <f>+N68+Y68+AJ68</f>
        <v>15.5</v>
      </c>
    </row>
    <row r="69" spans="1:37" ht="12.75">
      <c r="A69" s="1">
        <v>58</v>
      </c>
      <c r="B69" t="s">
        <v>137</v>
      </c>
      <c r="C69" t="s">
        <v>138</v>
      </c>
      <c r="H69">
        <v>20</v>
      </c>
      <c r="I69" s="13">
        <f>+35-H69</f>
        <v>15</v>
      </c>
      <c r="N69" s="15">
        <f>+E69+G69+I69+K69+M69</f>
        <v>15</v>
      </c>
      <c r="Y69" s="15">
        <f>+P69+R69+T69+V69+X69</f>
        <v>0</v>
      </c>
      <c r="AJ69" s="15">
        <f>+AA69+AC69+AG69+AI69+AE69</f>
        <v>0</v>
      </c>
      <c r="AK69" s="15">
        <f>+N69+Y69+AJ69</f>
        <v>15</v>
      </c>
    </row>
    <row r="70" spans="2:46" ht="12.75">
      <c r="B70" s="2" t="s">
        <v>139</v>
      </c>
      <c r="C70" s="2" t="s">
        <v>140</v>
      </c>
      <c r="F70" s="2"/>
      <c r="G70" s="2"/>
      <c r="H70" s="2"/>
      <c r="I70" s="2"/>
      <c r="J70" s="2"/>
      <c r="K70" s="2"/>
      <c r="L70" s="2"/>
      <c r="M70" s="2"/>
      <c r="N70" s="15">
        <f>+E70+G70+I70+K70+M70</f>
        <v>0</v>
      </c>
      <c r="T70" s="13"/>
      <c r="W70" s="20">
        <v>1</v>
      </c>
      <c r="X70" s="2">
        <f>15-W70</f>
        <v>14</v>
      </c>
      <c r="Y70" s="15">
        <f>+P70+R70+T70+V70+X70</f>
        <v>14</v>
      </c>
      <c r="AA70" s="2"/>
      <c r="AB70" s="2"/>
      <c r="AC70" s="2"/>
      <c r="AJ70" s="15">
        <f>+AA70+AC70+AG70+AI70+AE70</f>
        <v>0</v>
      </c>
      <c r="AK70" s="15">
        <f>+N70+Y70+AJ70</f>
        <v>14</v>
      </c>
      <c r="AQ70" s="2"/>
      <c r="AR70" s="2"/>
      <c r="AS70" s="2"/>
      <c r="AT70" s="16"/>
    </row>
    <row r="71" spans="1:37" ht="12.75">
      <c r="A71" s="1">
        <v>59</v>
      </c>
      <c r="B71" t="s">
        <v>141</v>
      </c>
      <c r="C71" t="s">
        <v>142</v>
      </c>
      <c r="L71">
        <v>2</v>
      </c>
      <c r="M71" s="13">
        <f>16-L71</f>
        <v>14</v>
      </c>
      <c r="N71" s="15">
        <f>+E71+G71+I71+K71+M71</f>
        <v>14</v>
      </c>
      <c r="Y71" s="15">
        <f>+P71+R71+T71+V71+X71</f>
        <v>0</v>
      </c>
      <c r="AJ71" s="15">
        <f>+AA71+AC71+AG71+AI71+AE71</f>
        <v>0</v>
      </c>
      <c r="AK71" s="15">
        <f>+N71+Y71+AJ71</f>
        <v>14</v>
      </c>
    </row>
    <row r="72" spans="1:37" ht="12.75">
      <c r="A72" s="1">
        <v>60</v>
      </c>
      <c r="B72" s="2" t="s">
        <v>143</v>
      </c>
      <c r="C72" s="2" t="s">
        <v>144</v>
      </c>
      <c r="D72">
        <v>9</v>
      </c>
      <c r="E72" s="13">
        <f>20-D72</f>
        <v>11</v>
      </c>
      <c r="F72">
        <v>17.5</v>
      </c>
      <c r="G72" s="2">
        <f>20-F72</f>
        <v>2.5</v>
      </c>
      <c r="N72" s="15">
        <f>+E72+G72+I72+K72+M72</f>
        <v>13.5</v>
      </c>
      <c r="Y72" s="15">
        <f>+P72+R72+T72+V72+X72</f>
        <v>0</v>
      </c>
      <c r="AJ72" s="15">
        <f>+AA72+AC72+AG72+AI72+AE72</f>
        <v>0</v>
      </c>
      <c r="AK72" s="15">
        <f>+N72+Y72+AJ72</f>
        <v>13.5</v>
      </c>
    </row>
    <row r="73" spans="1:37" ht="12.75">
      <c r="A73" s="1">
        <v>61</v>
      </c>
      <c r="B73" s="2" t="s">
        <v>145</v>
      </c>
      <c r="C73" s="2" t="s">
        <v>146</v>
      </c>
      <c r="H73">
        <v>22</v>
      </c>
      <c r="I73" s="13">
        <f>+35-H73</f>
        <v>13</v>
      </c>
      <c r="N73" s="15">
        <f>+E73+G73+I73+K73+M73</f>
        <v>13</v>
      </c>
      <c r="Y73" s="15">
        <f>+P73+R73+T73+V73+X73</f>
        <v>0</v>
      </c>
      <c r="AJ73" s="15">
        <f>+AA73+AC73+AG73+AI73+AE73</f>
        <v>0</v>
      </c>
      <c r="AK73" s="15">
        <f>+N73+Y73+AJ73</f>
        <v>13</v>
      </c>
    </row>
    <row r="74" spans="1:37" ht="12.75">
      <c r="A74" s="1">
        <v>64</v>
      </c>
      <c r="B74" s="14" t="s">
        <v>147</v>
      </c>
      <c r="C74" s="14" t="s">
        <v>148</v>
      </c>
      <c r="D74" s="2">
        <v>17.5</v>
      </c>
      <c r="E74" s="13">
        <f>20-D74</f>
        <v>2.5</v>
      </c>
      <c r="F74">
        <v>10</v>
      </c>
      <c r="G74" s="2">
        <f>20-F74</f>
        <v>10</v>
      </c>
      <c r="K74" s="13"/>
      <c r="N74" s="15">
        <f>+E74+G74+I74+K74+M74</f>
        <v>12.5</v>
      </c>
      <c r="P74" s="13"/>
      <c r="R74" s="13"/>
      <c r="T74" s="2"/>
      <c r="U74" s="2"/>
      <c r="V74" s="2"/>
      <c r="W74" s="2"/>
      <c r="X74" s="2"/>
      <c r="Y74" s="15">
        <f>+P74+R74+T74+V74+X74</f>
        <v>0</v>
      </c>
      <c r="Z74" s="2"/>
      <c r="AA74" s="2"/>
      <c r="AB74" s="2"/>
      <c r="AC74" s="2"/>
      <c r="AD74" s="2"/>
      <c r="AE74" s="2"/>
      <c r="AF74" s="2"/>
      <c r="AJ74" s="15">
        <f>+AA74+AC74+AG74+AI74+AE74</f>
        <v>0</v>
      </c>
      <c r="AK74" s="15">
        <f>+N74+Y74+AJ74</f>
        <v>12.5</v>
      </c>
    </row>
    <row r="75" spans="1:37" ht="12.75">
      <c r="A75" s="1">
        <v>66</v>
      </c>
      <c r="B75" t="s">
        <v>149</v>
      </c>
      <c r="C75" t="s">
        <v>31</v>
      </c>
      <c r="H75">
        <v>23</v>
      </c>
      <c r="I75" s="13">
        <f>+35-H75</f>
        <v>12</v>
      </c>
      <c r="N75" s="15">
        <f>+E75+G75+I75+K75+M75</f>
        <v>12</v>
      </c>
      <c r="Y75" s="15">
        <f>+P75+R75+T75+V75+X75</f>
        <v>0</v>
      </c>
      <c r="AJ75" s="15">
        <f>+AA75+AC75+AG75+AI75+AE75</f>
        <v>0</v>
      </c>
      <c r="AK75" s="15">
        <f>+N75+Y75+AJ75</f>
        <v>12</v>
      </c>
    </row>
    <row r="76" spans="1:37" ht="12.75">
      <c r="A76" s="1">
        <v>67</v>
      </c>
      <c r="B76" t="s">
        <v>150</v>
      </c>
      <c r="C76" t="s">
        <v>37</v>
      </c>
      <c r="L76">
        <v>4</v>
      </c>
      <c r="M76" s="13">
        <f>16-L76</f>
        <v>12</v>
      </c>
      <c r="N76" s="15">
        <f>+E76+G76+I76+K76+M76</f>
        <v>12</v>
      </c>
      <c r="Y76" s="15">
        <f>+P76+R76+T76+V76+X76</f>
        <v>0</v>
      </c>
      <c r="AJ76" s="15">
        <f>+AA76+AC76+AG76+AI76+AE76</f>
        <v>0</v>
      </c>
      <c r="AK76" s="15">
        <f>+N76+Y76+AJ76</f>
        <v>12</v>
      </c>
    </row>
    <row r="77" spans="1:37" ht="12.75">
      <c r="A77" s="1">
        <v>65</v>
      </c>
      <c r="B77" t="s">
        <v>50</v>
      </c>
      <c r="C77" t="s">
        <v>144</v>
      </c>
      <c r="N77" s="15">
        <f>+E77+G77+I77+K77+M77</f>
        <v>0</v>
      </c>
      <c r="T77" s="2"/>
      <c r="U77" s="2"/>
      <c r="V77" s="2"/>
      <c r="W77" s="2"/>
      <c r="X77" s="2"/>
      <c r="Y77" s="15">
        <f>+P77+R77+T77+V77+X77</f>
        <v>0</v>
      </c>
      <c r="Z77" s="2"/>
      <c r="AA77" s="16"/>
      <c r="AB77" s="2"/>
      <c r="AC77" s="2"/>
      <c r="AD77" s="2"/>
      <c r="AE77" s="16"/>
      <c r="AF77" s="4">
        <v>11</v>
      </c>
      <c r="AG77" s="4">
        <f>23-AF77</f>
        <v>12</v>
      </c>
      <c r="AJ77" s="15">
        <f>+AA77+AC77+AG77+AI77+AE77</f>
        <v>12</v>
      </c>
      <c r="AK77" s="15">
        <f>+N77+Y77+AJ77</f>
        <v>12</v>
      </c>
    </row>
    <row r="78" spans="1:37" ht="12.75">
      <c r="A78" s="1">
        <v>71</v>
      </c>
      <c r="B78" s="2" t="s">
        <v>151</v>
      </c>
      <c r="C78" s="2" t="s">
        <v>152</v>
      </c>
      <c r="H78">
        <v>25</v>
      </c>
      <c r="I78" s="13">
        <f>+35-H78</f>
        <v>10</v>
      </c>
      <c r="N78" s="15">
        <f>+E78+G78+I78+K78+M78</f>
        <v>10</v>
      </c>
      <c r="Y78" s="15">
        <f>+P78+R78+T78+V78+X78</f>
        <v>0</v>
      </c>
      <c r="AH78" s="4">
        <v>22.5</v>
      </c>
      <c r="AI78" s="4">
        <f>24-AH78</f>
        <v>1.5</v>
      </c>
      <c r="AJ78" s="15">
        <f>+AA78+AC78+AG78+AI78+AE78</f>
        <v>1.5</v>
      </c>
      <c r="AK78" s="15">
        <f>+N78+Y78+AJ78</f>
        <v>11.5</v>
      </c>
    </row>
    <row r="79" spans="1:37" ht="12.75">
      <c r="A79" s="1">
        <v>74</v>
      </c>
      <c r="B79" s="2" t="s">
        <v>153</v>
      </c>
      <c r="C79" s="2" t="s">
        <v>154</v>
      </c>
      <c r="D79" s="2">
        <v>17.5</v>
      </c>
      <c r="E79" s="13">
        <f>20-D79</f>
        <v>2.5</v>
      </c>
      <c r="F79" s="2">
        <v>14</v>
      </c>
      <c r="G79" s="2">
        <f>20-F79</f>
        <v>6</v>
      </c>
      <c r="N79" s="15">
        <f>+E79+G79+I79+K79+M79</f>
        <v>8.5</v>
      </c>
      <c r="O79" s="2"/>
      <c r="P79" s="2"/>
      <c r="Q79" s="2"/>
      <c r="R79" s="2"/>
      <c r="S79" s="2"/>
      <c r="T79" s="16"/>
      <c r="U79" s="2"/>
      <c r="W79" s="16">
        <v>12</v>
      </c>
      <c r="X79" s="2">
        <f>15-W79</f>
        <v>3</v>
      </c>
      <c r="Y79" s="15">
        <f>+P79+R79+T79+V79+X79</f>
        <v>3</v>
      </c>
      <c r="Z79" s="2"/>
      <c r="AA79" s="2"/>
      <c r="AB79" s="2"/>
      <c r="AC79" s="2"/>
      <c r="AG79" s="13"/>
      <c r="AJ79" s="15">
        <f>+AA79+AC79+AG79+AI79+AE79</f>
        <v>0</v>
      </c>
      <c r="AK79" s="15">
        <f>+N79+Y79+AJ79</f>
        <v>11.5</v>
      </c>
    </row>
    <row r="80" spans="1:37" ht="12.75">
      <c r="A80" s="1">
        <v>68</v>
      </c>
      <c r="B80" s="2" t="s">
        <v>155</v>
      </c>
      <c r="C80" s="2" t="s">
        <v>156</v>
      </c>
      <c r="N80" s="15">
        <f>+E80+G80+I80+K80+M80</f>
        <v>0</v>
      </c>
      <c r="Q80" s="13"/>
      <c r="R80" s="13"/>
      <c r="Y80" s="15">
        <f>+P80+R80+T80+V80+X80</f>
        <v>0</v>
      </c>
      <c r="Z80" s="13"/>
      <c r="AA80" s="13"/>
      <c r="AB80" s="13">
        <v>26.5</v>
      </c>
      <c r="AC80" s="13">
        <f>33-AB80</f>
        <v>6.5</v>
      </c>
      <c r="AD80" s="4"/>
      <c r="AE80" s="4"/>
      <c r="AF80" s="4">
        <v>18</v>
      </c>
      <c r="AG80" s="4">
        <f>23-AF80</f>
        <v>5</v>
      </c>
      <c r="AJ80" s="15">
        <f>+AA80+AC80+AG80+AI80+AE80</f>
        <v>11.5</v>
      </c>
      <c r="AK80" s="15">
        <f>+N80+Y80+AJ80</f>
        <v>11.5</v>
      </c>
    </row>
    <row r="81" spans="1:37" ht="12.75">
      <c r="A81" s="1">
        <v>79</v>
      </c>
      <c r="B81" s="2" t="s">
        <v>157</v>
      </c>
      <c r="C81" s="2" t="s">
        <v>158</v>
      </c>
      <c r="N81" s="15">
        <f>+E81+G81+I81+K81+M81</f>
        <v>0</v>
      </c>
      <c r="Q81" s="13"/>
      <c r="R81" s="13"/>
      <c r="Y81" s="15">
        <f>+P81+R81+T81+V81+X81</f>
        <v>0</v>
      </c>
      <c r="Z81" s="13"/>
      <c r="AA81" s="13"/>
      <c r="AB81" s="13">
        <v>26.5</v>
      </c>
      <c r="AC81" s="13">
        <f>33-AB81</f>
        <v>6.5</v>
      </c>
      <c r="AD81" s="4"/>
      <c r="AE81" s="4"/>
      <c r="AH81" s="4">
        <v>19.5</v>
      </c>
      <c r="AI81" s="4">
        <f>24-AH81</f>
        <v>4.5</v>
      </c>
      <c r="AJ81" s="15">
        <f>+AA81+AC81+AG81+AI81+AE81</f>
        <v>11</v>
      </c>
      <c r="AK81" s="15">
        <f>+N81+Y81+AJ81</f>
        <v>11</v>
      </c>
    </row>
    <row r="82" spans="1:37" ht="12.75">
      <c r="A82" s="1">
        <v>70</v>
      </c>
      <c r="B82" s="2" t="s">
        <v>159</v>
      </c>
      <c r="C82" s="2" t="s">
        <v>160</v>
      </c>
      <c r="D82">
        <v>17.5</v>
      </c>
      <c r="E82" s="13">
        <f>20-D82</f>
        <v>2.5</v>
      </c>
      <c r="F82">
        <v>11.5</v>
      </c>
      <c r="G82" s="2">
        <f>20-F82</f>
        <v>8.5</v>
      </c>
      <c r="N82" s="15">
        <f>+E82+G82+I82+K82+M82</f>
        <v>11</v>
      </c>
      <c r="Y82" s="15">
        <f>+P82+R82+T82+V82+X82</f>
        <v>0</v>
      </c>
      <c r="Z82" s="2"/>
      <c r="AA82" s="2"/>
      <c r="AB82" s="2"/>
      <c r="AC82" s="2"/>
      <c r="AD82" s="2"/>
      <c r="AE82" s="2"/>
      <c r="AF82" s="2"/>
      <c r="AJ82" s="15">
        <f>+AA82+AC82+AG82+AI82+AE82</f>
        <v>0</v>
      </c>
      <c r="AK82" s="15">
        <f>+N82+Y82+AJ82</f>
        <v>11</v>
      </c>
    </row>
    <row r="83" spans="1:37" ht="12.75">
      <c r="A83" s="1">
        <v>69</v>
      </c>
      <c r="B83" t="s">
        <v>161</v>
      </c>
      <c r="C83" t="s">
        <v>162</v>
      </c>
      <c r="N83" s="15">
        <f>+E83+G83+I83+K83+M83</f>
        <v>0</v>
      </c>
      <c r="Y83" s="15">
        <f>+P83+R83+T83+V83+X83</f>
        <v>0</v>
      </c>
      <c r="Z83">
        <v>10</v>
      </c>
      <c r="AA83" s="13">
        <f>+20-Z83</f>
        <v>10</v>
      </c>
      <c r="AD83" s="4"/>
      <c r="AE83" s="4"/>
      <c r="AF83" s="4">
        <v>22</v>
      </c>
      <c r="AG83" s="4">
        <f>23-AF83</f>
        <v>1</v>
      </c>
      <c r="AJ83" s="15">
        <f>+AA83+AC83+AG83+AI83+AE83</f>
        <v>11</v>
      </c>
      <c r="AK83" s="15">
        <f>+N83+Y83+AJ83</f>
        <v>11</v>
      </c>
    </row>
    <row r="84" spans="1:37" ht="12.75">
      <c r="A84" s="1">
        <v>88</v>
      </c>
      <c r="B84" t="s">
        <v>163</v>
      </c>
      <c r="C84" t="s">
        <v>41</v>
      </c>
      <c r="F84" s="2"/>
      <c r="G84" s="2"/>
      <c r="H84" s="2"/>
      <c r="I84" s="2"/>
      <c r="J84" s="2"/>
      <c r="K84" s="2"/>
      <c r="L84" s="2"/>
      <c r="M84" s="2"/>
      <c r="N84" s="15">
        <f>+E84+G84+I84+K84+M84</f>
        <v>0</v>
      </c>
      <c r="Y84" s="15">
        <f>+P84+R84+T84+V84+X84</f>
        <v>0</v>
      </c>
      <c r="AA84" s="16"/>
      <c r="AB84" s="2"/>
      <c r="AC84" s="2"/>
      <c r="AF84" s="4">
        <v>20</v>
      </c>
      <c r="AG84" s="4">
        <f>23-AF84</f>
        <v>3</v>
      </c>
      <c r="AH84" s="4">
        <v>17</v>
      </c>
      <c r="AI84" s="4">
        <f>24-AH84</f>
        <v>7</v>
      </c>
      <c r="AJ84" s="15">
        <f>+AA84+AC84+AG84+AI84+AE84</f>
        <v>10</v>
      </c>
      <c r="AK84" s="15">
        <f>+N84+Y84+AJ84</f>
        <v>10</v>
      </c>
    </row>
    <row r="85" spans="2:37" ht="12.75">
      <c r="B85" s="2" t="s">
        <v>153</v>
      </c>
      <c r="C85" s="2" t="s">
        <v>164</v>
      </c>
      <c r="D85" s="2"/>
      <c r="E85" s="2"/>
      <c r="F85" s="2"/>
      <c r="G85" s="2"/>
      <c r="N85" s="15">
        <f>+E85+G85+I85+K85+M85</f>
        <v>0</v>
      </c>
      <c r="R85" s="2"/>
      <c r="S85" s="2"/>
      <c r="T85" s="16"/>
      <c r="U85" s="2"/>
      <c r="V85" s="13"/>
      <c r="W85" s="16">
        <v>5</v>
      </c>
      <c r="X85" s="2">
        <f>15-W85</f>
        <v>10</v>
      </c>
      <c r="Y85" s="15">
        <f>+P85+R85+T85+V85+X85</f>
        <v>10</v>
      </c>
      <c r="AE85" s="13"/>
      <c r="AJ85" s="15">
        <f>+AA85+AC85+AG85+AI85+AE85</f>
        <v>0</v>
      </c>
      <c r="AK85" s="15">
        <f>+N85+Y85+AJ85</f>
        <v>10</v>
      </c>
    </row>
    <row r="86" spans="1:37" ht="12.75">
      <c r="A86" s="1">
        <v>72</v>
      </c>
      <c r="B86" t="s">
        <v>165</v>
      </c>
      <c r="C86" t="s">
        <v>166</v>
      </c>
      <c r="N86" s="15">
        <f>+E86+G86+I86+K86+M86</f>
        <v>0</v>
      </c>
      <c r="Y86" s="15">
        <f>+P86+R86+T86+V86+X86</f>
        <v>0</v>
      </c>
      <c r="AF86" s="4">
        <v>14</v>
      </c>
      <c r="AG86" s="4">
        <f>23-AF86</f>
        <v>9</v>
      </c>
      <c r="AJ86" s="15">
        <f>+AA86+AC86+AG86+AI86+AE86</f>
        <v>9</v>
      </c>
      <c r="AK86" s="15">
        <f>+N86+Y86+AJ86</f>
        <v>9</v>
      </c>
    </row>
    <row r="87" spans="1:37" ht="12.75">
      <c r="A87" s="1">
        <v>75</v>
      </c>
      <c r="B87" t="s">
        <v>167</v>
      </c>
      <c r="C87" t="s">
        <v>168</v>
      </c>
      <c r="N87" s="15">
        <f>+E87+G87+I87+K87+M87</f>
        <v>0</v>
      </c>
      <c r="Y87" s="15">
        <f>+P87+R87+T87+V87+X87</f>
        <v>0</v>
      </c>
      <c r="AF87" s="4">
        <v>15</v>
      </c>
      <c r="AG87" s="4">
        <f>23-AF87</f>
        <v>8</v>
      </c>
      <c r="AJ87" s="15">
        <f>+AA87+AC87+AG87+AI87+AE87</f>
        <v>8</v>
      </c>
      <c r="AK87" s="15">
        <f>+N87+Y87+AJ87</f>
        <v>8</v>
      </c>
    </row>
    <row r="88" spans="1:37" ht="12.75">
      <c r="A88" s="1">
        <v>77</v>
      </c>
      <c r="B88" s="2" t="s">
        <v>126</v>
      </c>
      <c r="C88" s="2" t="s">
        <v>67</v>
      </c>
      <c r="N88" s="15">
        <f>+E88+G88+I88+K88+M88</f>
        <v>0</v>
      </c>
      <c r="O88" s="2">
        <v>14</v>
      </c>
      <c r="P88" s="16">
        <f>+16-O88</f>
        <v>2</v>
      </c>
      <c r="Q88" s="2">
        <v>11</v>
      </c>
      <c r="R88" s="16">
        <f>+16-Q88</f>
        <v>5</v>
      </c>
      <c r="T88" s="16"/>
      <c r="U88" s="2"/>
      <c r="V88" s="2"/>
      <c r="W88" s="2"/>
      <c r="X88" s="2"/>
      <c r="Y88" s="15">
        <f>+P88+R88+T88+V88+X88</f>
        <v>7</v>
      </c>
      <c r="Z88" s="2"/>
      <c r="AA88" s="2"/>
      <c r="AB88" s="2"/>
      <c r="AC88" s="2"/>
      <c r="AD88" s="2"/>
      <c r="AE88" s="2"/>
      <c r="AF88" s="2"/>
      <c r="AJ88" s="15">
        <f>+AA88+AC88+AG88+AI88+AE88</f>
        <v>0</v>
      </c>
      <c r="AK88" s="15">
        <f>+N88+Y88+AJ88</f>
        <v>7</v>
      </c>
    </row>
    <row r="89" spans="1:37" ht="12.75">
      <c r="A89" s="1">
        <v>76</v>
      </c>
      <c r="B89" t="s">
        <v>169</v>
      </c>
      <c r="C89" t="s">
        <v>170</v>
      </c>
      <c r="N89" s="15">
        <f>+E89+G89+I89+K89+M89</f>
        <v>0</v>
      </c>
      <c r="Y89" s="15">
        <f>+P89+R89+T89+V89+X89</f>
        <v>0</v>
      </c>
      <c r="Z89">
        <v>13</v>
      </c>
      <c r="AA89" s="13">
        <f>+20-Z89</f>
        <v>7</v>
      </c>
      <c r="AD89" s="4"/>
      <c r="AE89" s="4"/>
      <c r="AJ89" s="15">
        <f>+AA89+AC89+AG89+AI89+AE89</f>
        <v>7</v>
      </c>
      <c r="AK89" s="15">
        <f>+N89+Y89+AJ89</f>
        <v>7</v>
      </c>
    </row>
    <row r="90" spans="1:37" ht="12.75">
      <c r="A90" s="1">
        <v>78</v>
      </c>
      <c r="B90" s="2" t="s">
        <v>171</v>
      </c>
      <c r="C90" s="2" t="s">
        <v>61</v>
      </c>
      <c r="N90" s="15">
        <f>+E90+G90+I90+K90+M90</f>
        <v>0</v>
      </c>
      <c r="Q90" s="13"/>
      <c r="R90" s="13"/>
      <c r="Y90" s="15">
        <f>+P90+R90+T90+V90+X90</f>
        <v>0</v>
      </c>
      <c r="Z90" s="13"/>
      <c r="AA90" s="13"/>
      <c r="AB90" s="13">
        <v>26.5</v>
      </c>
      <c r="AC90" s="13">
        <f>33-AB90</f>
        <v>6.5</v>
      </c>
      <c r="AD90" s="4"/>
      <c r="AE90" s="4"/>
      <c r="AJ90" s="15">
        <f>+AA90+AC90+AG90+AI90+AE90</f>
        <v>6.5</v>
      </c>
      <c r="AK90" s="15">
        <f>+N90+Y90+AJ90</f>
        <v>6.5</v>
      </c>
    </row>
    <row r="91" spans="1:37" ht="12.75">
      <c r="A91" s="1">
        <v>80</v>
      </c>
      <c r="B91" s="2" t="s">
        <v>172</v>
      </c>
      <c r="C91" s="2" t="s">
        <v>173</v>
      </c>
      <c r="N91" s="15">
        <f>+E91+G91+I91+K91+M91</f>
        <v>0</v>
      </c>
      <c r="T91" s="13"/>
      <c r="U91" s="2">
        <v>7</v>
      </c>
      <c r="V91" s="16">
        <f>13-U91</f>
        <v>6</v>
      </c>
      <c r="Y91" s="15">
        <f>+P91+R91+T91+V91+X91</f>
        <v>6</v>
      </c>
      <c r="AE91" s="13"/>
      <c r="AG91" s="13"/>
      <c r="AJ91" s="15">
        <f>+AA91+AC91+AG91+AI91+AE91</f>
        <v>0</v>
      </c>
      <c r="AK91" s="15">
        <f>+N91+Y91+AJ91</f>
        <v>6</v>
      </c>
    </row>
    <row r="92" spans="1:37" ht="12.75">
      <c r="A92" s="1">
        <v>81</v>
      </c>
      <c r="B92" t="s">
        <v>174</v>
      </c>
      <c r="C92" t="s">
        <v>175</v>
      </c>
      <c r="H92">
        <v>30</v>
      </c>
      <c r="I92" s="13">
        <f>+35-H92</f>
        <v>5</v>
      </c>
      <c r="N92" s="15">
        <f>+E92+G92+I92+K92+M92</f>
        <v>5</v>
      </c>
      <c r="Y92" s="15">
        <f>+P92+R92+T92+V92+X92</f>
        <v>0</v>
      </c>
      <c r="AJ92" s="15">
        <f>+AA92+AC92+AG92+AI92+AE92</f>
        <v>0</v>
      </c>
      <c r="AK92" s="15">
        <f>+N92+Y92+AJ92</f>
        <v>5</v>
      </c>
    </row>
    <row r="93" spans="1:37" ht="12.75">
      <c r="A93" s="1">
        <v>82</v>
      </c>
      <c r="B93" t="s">
        <v>176</v>
      </c>
      <c r="C93" t="s">
        <v>177</v>
      </c>
      <c r="H93">
        <v>30</v>
      </c>
      <c r="I93" s="13">
        <f>+35-H93</f>
        <v>5</v>
      </c>
      <c r="N93" s="15">
        <f>+E93+G93+I93+K93+M93</f>
        <v>5</v>
      </c>
      <c r="Y93" s="15">
        <f>+P93+R93+T93+V93+X93</f>
        <v>0</v>
      </c>
      <c r="AJ93" s="15">
        <f>+AA93+AC93+AG93+AI93+AE93</f>
        <v>0</v>
      </c>
      <c r="AK93" s="15">
        <f>+N93+Y93+AJ93</f>
        <v>5</v>
      </c>
    </row>
    <row r="94" spans="1:37" ht="12.75">
      <c r="A94" s="1">
        <v>83</v>
      </c>
      <c r="B94" t="s">
        <v>178</v>
      </c>
      <c r="C94" t="s">
        <v>179</v>
      </c>
      <c r="H94">
        <v>30</v>
      </c>
      <c r="I94" s="13">
        <f>+35-H94</f>
        <v>5</v>
      </c>
      <c r="N94" s="15">
        <f>+E94+G94+I94+K94+M94</f>
        <v>5</v>
      </c>
      <c r="Y94" s="15">
        <f>+P94+R94+T94+V94+X94</f>
        <v>0</v>
      </c>
      <c r="AJ94" s="15">
        <f>+AA94+AC94+AG94+AI94+AE94</f>
        <v>0</v>
      </c>
      <c r="AK94" s="15">
        <f>+N94+Y94+AJ94</f>
        <v>5</v>
      </c>
    </row>
    <row r="95" spans="1:37" ht="12.75">
      <c r="A95" s="1">
        <v>84</v>
      </c>
      <c r="B95" t="s">
        <v>180</v>
      </c>
      <c r="C95" t="s">
        <v>181</v>
      </c>
      <c r="H95">
        <v>30</v>
      </c>
      <c r="I95" s="13">
        <f>+35-H95</f>
        <v>5</v>
      </c>
      <c r="N95" s="15">
        <f>+E95+G95+I95+K95+M95</f>
        <v>5</v>
      </c>
      <c r="Y95" s="15">
        <f>+P95+R95+T95+V95+X95</f>
        <v>0</v>
      </c>
      <c r="AJ95" s="15">
        <f>+AA95+AC95+AG95+AI95+AE95</f>
        <v>0</v>
      </c>
      <c r="AK95" s="15">
        <f>+N95+Y95+AJ95</f>
        <v>5</v>
      </c>
    </row>
    <row r="96" spans="1:37" ht="12.75">
      <c r="A96" s="1">
        <v>85</v>
      </c>
      <c r="B96" t="s">
        <v>182</v>
      </c>
      <c r="C96" t="s">
        <v>183</v>
      </c>
      <c r="H96">
        <v>30</v>
      </c>
      <c r="I96" s="13">
        <f>+35-H96</f>
        <v>5</v>
      </c>
      <c r="N96" s="15">
        <f>+E96+G96+I96+K96+M96</f>
        <v>5</v>
      </c>
      <c r="Y96" s="15">
        <f>+P96+R96+T96+V96+X96</f>
        <v>0</v>
      </c>
      <c r="AJ96" s="15">
        <f>+AA96+AC96+AG96+AI96+AE96</f>
        <v>0</v>
      </c>
      <c r="AK96" s="15">
        <f>+N96+Y96+AJ96</f>
        <v>5</v>
      </c>
    </row>
    <row r="97" spans="1:37" ht="12.75">
      <c r="A97" s="1">
        <v>86</v>
      </c>
      <c r="B97" t="s">
        <v>184</v>
      </c>
      <c r="C97" t="s">
        <v>185</v>
      </c>
      <c r="L97">
        <v>12</v>
      </c>
      <c r="M97" s="13">
        <f>16-L97</f>
        <v>4</v>
      </c>
      <c r="N97" s="15">
        <f>+E97+G97+I97+K97+M97</f>
        <v>4</v>
      </c>
      <c r="Y97" s="15">
        <f>+P97+R97+T97+V97+X97</f>
        <v>0</v>
      </c>
      <c r="AJ97" s="15">
        <f>+AA97+AC97+AG97+AI97+AE97</f>
        <v>0</v>
      </c>
      <c r="AK97" s="15">
        <f>+N97+Y97+AJ97</f>
        <v>4</v>
      </c>
    </row>
    <row r="98" spans="1:37" ht="12.75">
      <c r="A98" s="1">
        <v>87</v>
      </c>
      <c r="B98" t="s">
        <v>186</v>
      </c>
      <c r="C98" t="s">
        <v>187</v>
      </c>
      <c r="N98" s="15">
        <f>+E98+G98+I98+K98+M98</f>
        <v>0</v>
      </c>
      <c r="Y98" s="15">
        <f>+P98+R98+T98+V98+X98</f>
        <v>0</v>
      </c>
      <c r="Z98">
        <v>17</v>
      </c>
      <c r="AA98" s="13">
        <f>+20-Z98</f>
        <v>3</v>
      </c>
      <c r="AD98" s="4"/>
      <c r="AE98" s="4"/>
      <c r="AJ98" s="15">
        <f>+AA98+AC98+AG98+AI98+AE98</f>
        <v>3</v>
      </c>
      <c r="AK98" s="15">
        <f>+N98+Y98+AJ98</f>
        <v>3</v>
      </c>
    </row>
    <row r="99" spans="1:37" ht="12.75">
      <c r="A99" s="1">
        <v>90</v>
      </c>
      <c r="B99" t="s">
        <v>34</v>
      </c>
      <c r="C99" t="s">
        <v>188</v>
      </c>
      <c r="J99" s="13">
        <v>11</v>
      </c>
      <c r="K99" s="13">
        <f>13-J99</f>
        <v>2</v>
      </c>
      <c r="N99" s="15">
        <f>+E99+G99+I99+K99+M99</f>
        <v>2</v>
      </c>
      <c r="Y99" s="15">
        <f>+P99+R99+T99+V99+X99</f>
        <v>0</v>
      </c>
      <c r="AJ99" s="15">
        <f>+AA99+AC99+AG99+AI99+AE99</f>
        <v>0</v>
      </c>
      <c r="AK99" s="15">
        <f>+N99+Y99+AJ99</f>
        <v>2</v>
      </c>
    </row>
    <row r="100" spans="2:44" ht="12.75">
      <c r="B100" t="s">
        <v>189</v>
      </c>
      <c r="C100" t="s">
        <v>52</v>
      </c>
      <c r="F100" s="2"/>
      <c r="G100" s="2"/>
      <c r="H100" s="2"/>
      <c r="I100" s="2"/>
      <c r="J100" s="2"/>
      <c r="K100" s="2"/>
      <c r="L100" s="2"/>
      <c r="M100" s="2"/>
      <c r="N100" s="15">
        <f>+E100+G100+I100+K100+M100</f>
        <v>0</v>
      </c>
      <c r="P100" s="13"/>
      <c r="R100" s="13"/>
      <c r="W100" s="16">
        <v>13</v>
      </c>
      <c r="X100" s="2">
        <f>15-W100</f>
        <v>2</v>
      </c>
      <c r="Y100" s="15">
        <f>+P100+R100+T100+V100+X100</f>
        <v>2</v>
      </c>
      <c r="AA100" s="16"/>
      <c r="AB100" s="2"/>
      <c r="AC100" s="2"/>
      <c r="AJ100" s="15">
        <f>+AA100+AC100+AG100+AI100+AE100</f>
        <v>0</v>
      </c>
      <c r="AK100" s="15">
        <f>+N100+Y100+AJ100</f>
        <v>2</v>
      </c>
      <c r="AQ100" s="2"/>
      <c r="AR100" s="2"/>
    </row>
    <row r="101" spans="1:37" ht="12.75">
      <c r="A101" s="1">
        <v>89</v>
      </c>
      <c r="B101" t="s">
        <v>190</v>
      </c>
      <c r="C101" t="s">
        <v>191</v>
      </c>
      <c r="J101" s="13">
        <v>11</v>
      </c>
      <c r="K101" s="13">
        <f>13-J101</f>
        <v>2</v>
      </c>
      <c r="N101" s="15">
        <f>+E101+G101+I101+K101+M101</f>
        <v>2</v>
      </c>
      <c r="Y101" s="15">
        <f>+P101+R101+T101+V101+X101</f>
        <v>0</v>
      </c>
      <c r="AJ101" s="15">
        <f>+AA101+AC101+AG101+AI101+AE101</f>
        <v>0</v>
      </c>
      <c r="AK101" s="15">
        <f>+N101+Y101+AJ101</f>
        <v>2</v>
      </c>
    </row>
    <row r="102" spans="25:44" ht="12.75">
      <c r="Y102" s="23"/>
      <c r="Z102" s="4"/>
      <c r="AJ102" s="15"/>
      <c r="AQ102" s="2"/>
      <c r="AR102" s="2"/>
    </row>
    <row r="103" spans="3:44" ht="12.75">
      <c r="C103" s="2" t="s">
        <v>192</v>
      </c>
      <c r="D103" s="13">
        <f>SUM(D5:D101)</f>
        <v>190</v>
      </c>
      <c r="E103" s="13">
        <f>SUM(E5:E101)</f>
        <v>190</v>
      </c>
      <c r="F103" s="13">
        <f>SUM(F5:F101)</f>
        <v>190</v>
      </c>
      <c r="G103" s="13">
        <f>SUM(G5:G101)</f>
        <v>190</v>
      </c>
      <c r="H103" s="13">
        <f>SUM(H5:H101)</f>
        <v>595</v>
      </c>
      <c r="I103" s="13">
        <f>SUM(I5:I101)</f>
        <v>595</v>
      </c>
      <c r="J103" s="13">
        <f>SUM(J5:J101)</f>
        <v>78</v>
      </c>
      <c r="K103" s="13">
        <f>SUM(K5:K101)</f>
        <v>78</v>
      </c>
      <c r="L103" s="13">
        <f>SUM(L5:L101)</f>
        <v>120</v>
      </c>
      <c r="M103" s="13">
        <f>SUM(M5:M101)</f>
        <v>120</v>
      </c>
      <c r="N103" s="15">
        <f>SUM(N5:N101)</f>
        <v>1173</v>
      </c>
      <c r="O103" s="13">
        <f>SUM(O5:O101)</f>
        <v>120</v>
      </c>
      <c r="P103" s="13">
        <f>SUM(P5:P101)</f>
        <v>120</v>
      </c>
      <c r="Q103" s="13">
        <f>SUM(Q5:Q101)</f>
        <v>120</v>
      </c>
      <c r="R103" s="13">
        <f>SUM(R5:R101)</f>
        <v>120</v>
      </c>
      <c r="S103" s="13">
        <f>SUM(S5:S101)</f>
        <v>78</v>
      </c>
      <c r="T103" s="13">
        <f>SUM(T5:T101)</f>
        <v>78</v>
      </c>
      <c r="U103" s="13">
        <f>SUM(U5:U101)</f>
        <v>78</v>
      </c>
      <c r="V103" s="13">
        <f>SUM(V5:V101)</f>
        <v>78</v>
      </c>
      <c r="W103" s="13">
        <f>SUM(W5:W101)</f>
        <v>105</v>
      </c>
      <c r="X103" s="13">
        <f>SUM(X5:X101)</f>
        <v>105</v>
      </c>
      <c r="Y103" s="15">
        <f>SUM(Y5:Y101)</f>
        <v>501</v>
      </c>
      <c r="Z103" s="13">
        <f>SUM(Z5:Z101)</f>
        <v>190</v>
      </c>
      <c r="AA103" s="13">
        <f>SUM(AA5:AA101)</f>
        <v>190</v>
      </c>
      <c r="AB103" s="13">
        <f>SUM(AB5:AB101)</f>
        <v>528</v>
      </c>
      <c r="AC103" s="13">
        <f>SUM(AC5:AC101)</f>
        <v>528</v>
      </c>
      <c r="AD103" s="13">
        <f>SUM(AD5:AD101)</f>
        <v>91</v>
      </c>
      <c r="AE103" s="13">
        <f>SUM(AE5:AE101)</f>
        <v>91</v>
      </c>
      <c r="AF103" s="13">
        <f>SUM(AF5:AF101)</f>
        <v>253</v>
      </c>
      <c r="AG103" s="13">
        <f>SUM(AG5:AG101)</f>
        <v>253</v>
      </c>
      <c r="AH103" s="13">
        <f>SUM(AH5:AH101)</f>
        <v>276</v>
      </c>
      <c r="AI103" s="13">
        <f>SUM(AI5:AI101)</f>
        <v>276</v>
      </c>
      <c r="AJ103" s="15">
        <f>SUM(AJ5:AJ101)</f>
        <v>1338</v>
      </c>
      <c r="AK103" s="15">
        <f>SUM(AK5:AK101)</f>
        <v>3012</v>
      </c>
      <c r="AQ103" s="2"/>
      <c r="AR103" s="2"/>
    </row>
  </sheetData>
  <mergeCells count="18">
    <mergeCell ref="D1:N1"/>
    <mergeCell ref="O1:Y1"/>
    <mergeCell ref="Z1:AJ1"/>
    <mergeCell ref="D2:E2"/>
    <mergeCell ref="F2:G2"/>
    <mergeCell ref="H2:I2"/>
    <mergeCell ref="J2:K2"/>
    <mergeCell ref="L2:M2"/>
    <mergeCell ref="O2:P2"/>
    <mergeCell ref="Q2:R2"/>
    <mergeCell ref="S2:T2"/>
    <mergeCell ref="U2:V2"/>
    <mergeCell ref="W2:X2"/>
    <mergeCell ref="Z2:AA2"/>
    <mergeCell ref="AB2:AC2"/>
    <mergeCell ref="AD2:AE2"/>
    <mergeCell ref="AF2:AG2"/>
    <mergeCell ref="AH2:AI2"/>
  </mergeCells>
  <printOptions gridLines="1"/>
  <pageMargins left="0.2" right="0.14027777777777778" top="1.0298611111111111" bottom="0.1701388888888889" header="0.25972222222222224" footer="0.5118055555555555"/>
  <pageSetup horizontalDpi="300" verticalDpi="300" orientation="landscape" paperSize="8" scale="55"/>
  <headerFooter alignWithMargins="0">
    <oddHeader>&amp;LANNEE 2012&amp;C&amp;"Arial,Gras"&amp;18Challenge CHRISTIAN LIEVEQUIN&amp;RPVGSLCM
épreuves 
TRUITES COUP PLOMBEE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68" zoomScaleNormal="68" workbookViewId="0" topLeftCell="A1">
      <selection activeCell="I23" sqref="I23"/>
    </sheetView>
  </sheetViews>
  <sheetFormatPr defaultColWidth="11.421875" defaultRowHeight="12.75"/>
  <cols>
    <col min="1" max="1" width="11.421875" style="1" customWidth="1"/>
    <col min="2" max="2" width="11.8515625" style="2" customWidth="1"/>
    <col min="3" max="3" width="11.421875" style="2" customWidth="1"/>
    <col min="4" max="4" width="6.421875" style="0" customWidth="1"/>
    <col min="5" max="5" width="6.00390625" style="0" customWidth="1"/>
    <col min="6" max="6" width="6.421875" style="0" customWidth="1"/>
    <col min="7" max="7" width="6.00390625" style="0" customWidth="1"/>
    <col min="8" max="8" width="6.421875" style="0" customWidth="1"/>
    <col min="9" max="9" width="6.00390625" style="0" customWidth="1"/>
    <col min="10" max="10" width="7.7109375" style="0" customWidth="1"/>
  </cols>
  <sheetData>
    <row r="1" spans="1:10" s="12" customFormat="1" ht="61.5" customHeight="1">
      <c r="A1" s="6"/>
      <c r="B1" s="8"/>
      <c r="C1" s="8"/>
      <c r="D1" s="9" t="s">
        <v>193</v>
      </c>
      <c r="E1" s="9"/>
      <c r="F1" s="9" t="s">
        <v>194</v>
      </c>
      <c r="G1" s="9"/>
      <c r="H1" s="9" t="s">
        <v>195</v>
      </c>
      <c r="I1" s="9"/>
      <c r="J1" s="12" t="s">
        <v>9</v>
      </c>
    </row>
    <row r="2" spans="1:9" s="12" customFormat="1" ht="8.25" customHeight="1">
      <c r="A2" s="6"/>
      <c r="B2" s="8"/>
      <c r="C2" s="8"/>
      <c r="D2" s="9"/>
      <c r="E2" s="9"/>
      <c r="F2" s="9"/>
      <c r="G2" s="9"/>
      <c r="H2" s="9"/>
      <c r="I2" s="9"/>
    </row>
    <row r="3" spans="1:10" ht="12.75">
      <c r="A3" s="1" t="s">
        <v>19</v>
      </c>
      <c r="B3" s="2" t="s">
        <v>196</v>
      </c>
      <c r="C3" s="2" t="s">
        <v>21</v>
      </c>
      <c r="D3" t="s">
        <v>22</v>
      </c>
      <c r="E3" t="s">
        <v>23</v>
      </c>
      <c r="F3" t="s">
        <v>22</v>
      </c>
      <c r="G3" t="s">
        <v>23</v>
      </c>
      <c r="H3" t="s">
        <v>22</v>
      </c>
      <c r="I3" t="s">
        <v>23</v>
      </c>
      <c r="J3" t="s">
        <v>24</v>
      </c>
    </row>
    <row r="4" spans="1:10" ht="15">
      <c r="A4" s="1">
        <v>1</v>
      </c>
      <c r="B4" s="2" t="s">
        <v>26</v>
      </c>
      <c r="C4" s="2" t="s">
        <v>27</v>
      </c>
      <c r="D4" s="14">
        <v>8</v>
      </c>
      <c r="E4" s="13">
        <f>20-D4</f>
        <v>12</v>
      </c>
      <c r="F4" s="16">
        <v>9</v>
      </c>
      <c r="G4" s="2">
        <f>15-F4</f>
        <v>6</v>
      </c>
      <c r="H4" s="24">
        <v>1</v>
      </c>
      <c r="I4" s="25">
        <f>24-H4</f>
        <v>23</v>
      </c>
      <c r="J4" s="13">
        <f>+E4+G4+I4</f>
        <v>41</v>
      </c>
    </row>
    <row r="5" spans="1:14" ht="15">
      <c r="A5" s="1">
        <v>2</v>
      </c>
      <c r="B5" s="2" t="s">
        <v>30</v>
      </c>
      <c r="C5" s="2" t="s">
        <v>31</v>
      </c>
      <c r="D5">
        <v>2</v>
      </c>
      <c r="E5" s="13">
        <f>20-D5</f>
        <v>18</v>
      </c>
      <c r="F5" s="16">
        <v>14</v>
      </c>
      <c r="G5" s="2">
        <f>15-F5</f>
        <v>1</v>
      </c>
      <c r="H5" s="25">
        <v>9</v>
      </c>
      <c r="I5" s="25">
        <f>24-H5</f>
        <v>15</v>
      </c>
      <c r="J5" s="13">
        <f>+E5+G5+I5</f>
        <v>34</v>
      </c>
      <c r="M5" s="2"/>
      <c r="N5" s="2"/>
    </row>
    <row r="6" spans="1:10" ht="15">
      <c r="A6" s="1">
        <v>3</v>
      </c>
      <c r="B6" s="2" t="s">
        <v>28</v>
      </c>
      <c r="C6" s="2" t="s">
        <v>29</v>
      </c>
      <c r="D6" s="14">
        <v>3</v>
      </c>
      <c r="E6" s="13">
        <f>20-D6</f>
        <v>17</v>
      </c>
      <c r="F6" s="16">
        <v>3</v>
      </c>
      <c r="G6" s="2">
        <f>15-F6</f>
        <v>12</v>
      </c>
      <c r="H6" s="25">
        <v>21</v>
      </c>
      <c r="I6" s="25">
        <f>24-H6</f>
        <v>3</v>
      </c>
      <c r="J6" s="13">
        <f>+E6+G6+I6</f>
        <v>32</v>
      </c>
    </row>
    <row r="7" spans="1:10" ht="12.75">
      <c r="A7" s="1">
        <v>4</v>
      </c>
      <c r="B7" s="2" t="s">
        <v>44</v>
      </c>
      <c r="C7" s="2" t="s">
        <v>45</v>
      </c>
      <c r="D7">
        <v>6</v>
      </c>
      <c r="E7" s="13">
        <f>20-D7</f>
        <v>14</v>
      </c>
      <c r="F7" s="16">
        <v>4</v>
      </c>
      <c r="G7" s="2">
        <f>15-F7</f>
        <v>11</v>
      </c>
      <c r="I7" s="13"/>
      <c r="J7" s="13">
        <f>+E7+G7+I7</f>
        <v>25</v>
      </c>
    </row>
    <row r="8" spans="1:10" ht="15">
      <c r="A8" s="1">
        <v>5</v>
      </c>
      <c r="B8" t="s">
        <v>197</v>
      </c>
      <c r="C8" t="s">
        <v>156</v>
      </c>
      <c r="D8" s="20">
        <v>1</v>
      </c>
      <c r="E8" s="13">
        <f>20-D8</f>
        <v>19</v>
      </c>
      <c r="H8" s="25">
        <v>19.5</v>
      </c>
      <c r="I8" s="25">
        <f>24-H8</f>
        <v>4.5</v>
      </c>
      <c r="J8" s="13">
        <f>+E8+G8+I8</f>
        <v>23.5</v>
      </c>
    </row>
    <row r="9" spans="1:10" ht="15">
      <c r="A9" s="1">
        <v>6</v>
      </c>
      <c r="B9" t="s">
        <v>198</v>
      </c>
      <c r="C9" t="s">
        <v>83</v>
      </c>
      <c r="H9" s="25">
        <v>2</v>
      </c>
      <c r="I9" s="25">
        <f>24-H9</f>
        <v>22</v>
      </c>
      <c r="J9" s="13">
        <f>+E9+G9+I9</f>
        <v>22</v>
      </c>
    </row>
    <row r="10" spans="1:10" ht="15">
      <c r="A10" s="1">
        <v>7</v>
      </c>
      <c r="B10" t="s">
        <v>199</v>
      </c>
      <c r="C10" t="s">
        <v>121</v>
      </c>
      <c r="H10" s="25">
        <v>3</v>
      </c>
      <c r="I10" s="25">
        <f>24-H10</f>
        <v>21</v>
      </c>
      <c r="J10" s="13">
        <f>+E10+G10+I10</f>
        <v>21</v>
      </c>
    </row>
    <row r="11" spans="1:10" ht="15">
      <c r="A11" s="1">
        <v>8</v>
      </c>
      <c r="B11" s="2" t="s">
        <v>200</v>
      </c>
      <c r="C11" s="2" t="s">
        <v>79</v>
      </c>
      <c r="F11" s="16">
        <v>6</v>
      </c>
      <c r="G11" s="2">
        <f>15-F11</f>
        <v>9</v>
      </c>
      <c r="H11" s="25">
        <v>13</v>
      </c>
      <c r="I11" s="25">
        <f>24-H11</f>
        <v>11</v>
      </c>
      <c r="J11" s="13">
        <f>+E11+G11+I11</f>
        <v>20</v>
      </c>
    </row>
    <row r="12" spans="1:10" ht="15">
      <c r="A12" s="1">
        <v>9</v>
      </c>
      <c r="B12" t="s">
        <v>107</v>
      </c>
      <c r="C12" t="s">
        <v>108</v>
      </c>
      <c r="H12" s="25">
        <v>4</v>
      </c>
      <c r="I12" s="25">
        <f>24-H12</f>
        <v>20</v>
      </c>
      <c r="J12" s="13">
        <f>+E12+G12+I12</f>
        <v>20</v>
      </c>
    </row>
    <row r="13" spans="1:10" ht="15">
      <c r="A13" s="1">
        <v>10</v>
      </c>
      <c r="B13" t="s">
        <v>113</v>
      </c>
      <c r="C13" t="s">
        <v>71</v>
      </c>
      <c r="H13" s="25">
        <v>5</v>
      </c>
      <c r="I13" s="25">
        <f>24-H13</f>
        <v>19</v>
      </c>
      <c r="J13" s="13">
        <f>+E13+G13+I13</f>
        <v>19</v>
      </c>
    </row>
    <row r="14" spans="1:10" ht="15">
      <c r="A14" s="1">
        <v>11</v>
      </c>
      <c r="B14" t="s">
        <v>116</v>
      </c>
      <c r="C14" t="s">
        <v>52</v>
      </c>
      <c r="H14" s="25">
        <v>6</v>
      </c>
      <c r="I14" s="25">
        <f>24-H14</f>
        <v>18</v>
      </c>
      <c r="J14" s="13">
        <f>+E14+G14+I14</f>
        <v>18</v>
      </c>
    </row>
    <row r="15" spans="1:10" ht="15">
      <c r="A15" s="1">
        <v>12</v>
      </c>
      <c r="B15" t="s">
        <v>124</v>
      </c>
      <c r="C15" t="s">
        <v>53</v>
      </c>
      <c r="H15" s="25">
        <v>7</v>
      </c>
      <c r="I15" s="25">
        <f>24-H15</f>
        <v>17</v>
      </c>
      <c r="J15" s="13">
        <f>+E15+G15+I15</f>
        <v>17</v>
      </c>
    </row>
    <row r="16" spans="1:10" ht="15">
      <c r="A16" s="1">
        <v>13</v>
      </c>
      <c r="B16" t="s">
        <v>98</v>
      </c>
      <c r="C16" t="s">
        <v>201</v>
      </c>
      <c r="H16" s="25">
        <v>8</v>
      </c>
      <c r="I16" s="25">
        <f>24-H16</f>
        <v>16</v>
      </c>
      <c r="J16" s="13">
        <f>+E16+G16+I16</f>
        <v>16</v>
      </c>
    </row>
    <row r="17" spans="1:10" ht="12.75">
      <c r="A17" s="1">
        <v>14</v>
      </c>
      <c r="B17" s="2" t="s">
        <v>86</v>
      </c>
      <c r="C17" s="2" t="s">
        <v>87</v>
      </c>
      <c r="D17" s="2">
        <v>4</v>
      </c>
      <c r="E17" s="13">
        <f>20-D17</f>
        <v>16</v>
      </c>
      <c r="J17" s="13">
        <f>+E17+G17+I17</f>
        <v>16</v>
      </c>
    </row>
    <row r="18" spans="1:10" ht="12.75">
      <c r="A18" s="1">
        <v>15</v>
      </c>
      <c r="B18" s="2" t="s">
        <v>66</v>
      </c>
      <c r="C18" s="2" t="s">
        <v>67</v>
      </c>
      <c r="D18">
        <v>5</v>
      </c>
      <c r="E18" s="13">
        <f>20-D18</f>
        <v>15</v>
      </c>
      <c r="J18" s="13">
        <f>+E18+G18+I18</f>
        <v>15</v>
      </c>
    </row>
    <row r="19" spans="1:10" ht="15">
      <c r="A19" s="1">
        <v>16</v>
      </c>
      <c r="B19" t="s">
        <v>38</v>
      </c>
      <c r="C19" t="s">
        <v>39</v>
      </c>
      <c r="F19" s="16">
        <v>2</v>
      </c>
      <c r="G19" s="2">
        <f>15-F19</f>
        <v>13</v>
      </c>
      <c r="H19" s="25">
        <v>22.5</v>
      </c>
      <c r="I19" s="25">
        <f>24-H19</f>
        <v>1.5</v>
      </c>
      <c r="J19" s="13">
        <f>+E19+G19+I19</f>
        <v>14.5</v>
      </c>
    </row>
    <row r="20" spans="1:10" ht="15">
      <c r="A20" s="1">
        <v>17</v>
      </c>
      <c r="B20" t="s">
        <v>50</v>
      </c>
      <c r="C20" t="s">
        <v>202</v>
      </c>
      <c r="H20" s="25">
        <v>10</v>
      </c>
      <c r="I20" s="25">
        <f>24-H20</f>
        <v>14</v>
      </c>
      <c r="J20" s="13">
        <f>+E20+G20+I20</f>
        <v>14</v>
      </c>
    </row>
    <row r="21" spans="1:10" ht="12.75">
      <c r="A21" s="1">
        <v>18</v>
      </c>
      <c r="B21" s="2" t="s">
        <v>139</v>
      </c>
      <c r="C21" s="2" t="s">
        <v>140</v>
      </c>
      <c r="F21" s="20">
        <v>1</v>
      </c>
      <c r="G21" s="2">
        <f>15-F21</f>
        <v>14</v>
      </c>
      <c r="J21" s="13">
        <f>+E21+G21+I21</f>
        <v>14</v>
      </c>
    </row>
    <row r="22" spans="1:10" ht="15">
      <c r="A22" s="1">
        <v>19</v>
      </c>
      <c r="B22" t="s">
        <v>40</v>
      </c>
      <c r="C22" t="s">
        <v>41</v>
      </c>
      <c r="H22" s="25">
        <v>11</v>
      </c>
      <c r="I22" s="25">
        <f>24-H22</f>
        <v>13</v>
      </c>
      <c r="J22" s="13">
        <f>+E22+G22+I22</f>
        <v>13</v>
      </c>
    </row>
    <row r="23" spans="1:10" ht="12.75">
      <c r="A23" s="1">
        <v>20</v>
      </c>
      <c r="B23" s="14" t="s">
        <v>54</v>
      </c>
      <c r="C23" s="14" t="s">
        <v>55</v>
      </c>
      <c r="D23" s="14">
        <v>7</v>
      </c>
      <c r="E23" s="13">
        <f>20-D23</f>
        <v>13</v>
      </c>
      <c r="J23" s="13">
        <f>+E23+G23+I23</f>
        <v>13</v>
      </c>
    </row>
    <row r="24" spans="1:10" ht="15">
      <c r="A24" s="1">
        <v>21</v>
      </c>
      <c r="B24" t="s">
        <v>42</v>
      </c>
      <c r="C24" t="s">
        <v>43</v>
      </c>
      <c r="H24" s="25">
        <v>12</v>
      </c>
      <c r="I24" s="25">
        <f>24-H24</f>
        <v>12</v>
      </c>
      <c r="J24" s="13">
        <f>+E24+G24+I24</f>
        <v>12</v>
      </c>
    </row>
    <row r="25" spans="1:10" ht="12.75">
      <c r="A25" s="1">
        <v>22</v>
      </c>
      <c r="B25" s="2" t="s">
        <v>86</v>
      </c>
      <c r="C25" s="2" t="s">
        <v>93</v>
      </c>
      <c r="D25" s="2">
        <v>9</v>
      </c>
      <c r="E25" s="13">
        <f>20-D25</f>
        <v>11</v>
      </c>
      <c r="J25" s="13">
        <f>+E25+G25+I25</f>
        <v>11</v>
      </c>
    </row>
    <row r="26" spans="1:10" ht="15">
      <c r="A26" s="1">
        <v>23</v>
      </c>
      <c r="B26" t="s">
        <v>76</v>
      </c>
      <c r="C26" t="s">
        <v>77</v>
      </c>
      <c r="H26" s="25">
        <v>14</v>
      </c>
      <c r="I26" s="25">
        <f>24-H26</f>
        <v>10</v>
      </c>
      <c r="J26" s="13">
        <f>+E26+G26+I26</f>
        <v>10</v>
      </c>
    </row>
    <row r="27" spans="1:10" ht="12.75">
      <c r="A27" s="1">
        <v>24</v>
      </c>
      <c r="B27" s="2" t="s">
        <v>153</v>
      </c>
      <c r="C27" s="2" t="s">
        <v>164</v>
      </c>
      <c r="F27" s="16">
        <v>5</v>
      </c>
      <c r="G27" s="2">
        <f>15-F27</f>
        <v>10</v>
      </c>
      <c r="J27" s="13">
        <f>+E27+G27+I27</f>
        <v>10</v>
      </c>
    </row>
    <row r="28" spans="1:10" ht="12.75">
      <c r="A28" s="1">
        <v>25</v>
      </c>
      <c r="B28" s="14" t="s">
        <v>147</v>
      </c>
      <c r="C28" s="14" t="s">
        <v>148</v>
      </c>
      <c r="D28">
        <v>10</v>
      </c>
      <c r="E28" s="13">
        <f>20-D28</f>
        <v>10</v>
      </c>
      <c r="J28" s="13">
        <f>+E28+G28+I28</f>
        <v>10</v>
      </c>
    </row>
    <row r="29" spans="1:10" ht="15">
      <c r="A29" s="1">
        <v>26</v>
      </c>
      <c r="B29" t="s">
        <v>70</v>
      </c>
      <c r="C29" t="s">
        <v>71</v>
      </c>
      <c r="H29" s="25">
        <v>15</v>
      </c>
      <c r="I29" s="25">
        <f>24-H29</f>
        <v>9</v>
      </c>
      <c r="J29" s="13">
        <f>+E29+G29+I29</f>
        <v>9</v>
      </c>
    </row>
    <row r="30" spans="1:10" ht="12.75">
      <c r="A30" s="1">
        <v>27</v>
      </c>
      <c r="B30" s="2" t="s">
        <v>153</v>
      </c>
      <c r="C30" s="2" t="s">
        <v>154</v>
      </c>
      <c r="D30">
        <v>14</v>
      </c>
      <c r="E30" s="13">
        <f>20-D30</f>
        <v>6</v>
      </c>
      <c r="F30" s="16">
        <v>12</v>
      </c>
      <c r="G30" s="2">
        <f>15-F30</f>
        <v>3</v>
      </c>
      <c r="I30" s="13"/>
      <c r="J30" s="13">
        <f>+E30+G30+I30</f>
        <v>9</v>
      </c>
    </row>
    <row r="31" spans="1:10" ht="12.75">
      <c r="A31" s="1">
        <v>28</v>
      </c>
      <c r="B31" s="2" t="s">
        <v>96</v>
      </c>
      <c r="C31" s="2" t="s">
        <v>97</v>
      </c>
      <c r="D31" s="14">
        <v>11.5</v>
      </c>
      <c r="E31" s="13">
        <f>20-D31</f>
        <v>8.5</v>
      </c>
      <c r="J31" s="13">
        <f>+E31+G31+I31</f>
        <v>8.5</v>
      </c>
    </row>
    <row r="32" spans="1:10" ht="12.75">
      <c r="A32" s="1">
        <v>29</v>
      </c>
      <c r="B32" s="2" t="s">
        <v>203</v>
      </c>
      <c r="C32" s="2" t="s">
        <v>204</v>
      </c>
      <c r="D32">
        <v>11.5</v>
      </c>
      <c r="E32" s="13">
        <f>20-D32</f>
        <v>8.5</v>
      </c>
      <c r="J32" s="13">
        <f>+E32+G32+I32</f>
        <v>8.5</v>
      </c>
    </row>
    <row r="33" spans="1:10" ht="15">
      <c r="A33" s="1">
        <v>30</v>
      </c>
      <c r="B33" t="s">
        <v>65</v>
      </c>
      <c r="C33" t="s">
        <v>53</v>
      </c>
      <c r="H33" s="25">
        <v>16</v>
      </c>
      <c r="I33" s="25">
        <f>24-H33</f>
        <v>8</v>
      </c>
      <c r="J33" s="13">
        <f>+E33+G33+I33</f>
        <v>8</v>
      </c>
    </row>
    <row r="34" spans="1:10" ht="12.75">
      <c r="A34" s="1">
        <v>31</v>
      </c>
      <c r="B34" s="2" t="s">
        <v>205</v>
      </c>
      <c r="C34" s="2" t="s">
        <v>206</v>
      </c>
      <c r="F34" s="16">
        <v>7</v>
      </c>
      <c r="G34" s="2">
        <f>15-F34</f>
        <v>8</v>
      </c>
      <c r="J34" s="13">
        <f>+E34+G34+I34</f>
        <v>8</v>
      </c>
    </row>
    <row r="35" spans="1:10" ht="15">
      <c r="A35" s="1">
        <v>32</v>
      </c>
      <c r="B35" t="s">
        <v>163</v>
      </c>
      <c r="C35" t="s">
        <v>41</v>
      </c>
      <c r="H35" s="25">
        <v>17</v>
      </c>
      <c r="I35" s="25">
        <f>24-H35</f>
        <v>7</v>
      </c>
      <c r="J35" s="13">
        <f>+E35+G35+I35</f>
        <v>7</v>
      </c>
    </row>
    <row r="36" spans="1:10" ht="12.75">
      <c r="A36" s="1">
        <v>33</v>
      </c>
      <c r="B36" s="2" t="s">
        <v>207</v>
      </c>
      <c r="C36" s="2" t="s">
        <v>208</v>
      </c>
      <c r="F36" s="16">
        <v>8</v>
      </c>
      <c r="G36" s="2">
        <f>15-F36</f>
        <v>7</v>
      </c>
      <c r="J36" s="13">
        <f>+E36+G36+I36</f>
        <v>7</v>
      </c>
    </row>
    <row r="37" spans="1:10" ht="12.75">
      <c r="A37" s="1">
        <v>34</v>
      </c>
      <c r="B37" s="2" t="s">
        <v>66</v>
      </c>
      <c r="C37" s="2" t="s">
        <v>61</v>
      </c>
      <c r="D37" s="14">
        <v>13</v>
      </c>
      <c r="E37" s="13">
        <f>20-D37</f>
        <v>7</v>
      </c>
      <c r="J37" s="13">
        <f>+E37+G37+I37</f>
        <v>7</v>
      </c>
    </row>
    <row r="38" spans="1:10" ht="15">
      <c r="A38" s="1">
        <v>35</v>
      </c>
      <c r="B38" t="s">
        <v>48</v>
      </c>
      <c r="C38" t="s">
        <v>49</v>
      </c>
      <c r="H38" s="25">
        <v>18</v>
      </c>
      <c r="I38" s="25">
        <f>24-H38</f>
        <v>6</v>
      </c>
      <c r="J38" s="13">
        <f>+E38+G38+I38</f>
        <v>6</v>
      </c>
    </row>
    <row r="39" spans="1:10" ht="12.75">
      <c r="A39" s="1">
        <v>36</v>
      </c>
      <c r="B39" s="2" t="s">
        <v>88</v>
      </c>
      <c r="C39" s="2" t="s">
        <v>89</v>
      </c>
      <c r="F39" s="16">
        <v>10</v>
      </c>
      <c r="G39" s="2">
        <f>15-F39</f>
        <v>5</v>
      </c>
      <c r="J39" s="13">
        <f>+E39+G39+I39</f>
        <v>5</v>
      </c>
    </row>
    <row r="40" spans="1:10" ht="12.75">
      <c r="A40" s="1">
        <v>37</v>
      </c>
      <c r="B40" s="2" t="s">
        <v>54</v>
      </c>
      <c r="C40" s="2" t="s">
        <v>61</v>
      </c>
      <c r="D40">
        <v>15</v>
      </c>
      <c r="E40" s="13">
        <f>20-D40</f>
        <v>5</v>
      </c>
      <c r="J40" s="13">
        <f>+E40+G40+I40</f>
        <v>5</v>
      </c>
    </row>
    <row r="41" spans="1:10" ht="15">
      <c r="A41" s="1">
        <v>38</v>
      </c>
      <c r="B41" t="s">
        <v>157</v>
      </c>
      <c r="C41" t="s">
        <v>158</v>
      </c>
      <c r="H41" s="25">
        <v>19.5</v>
      </c>
      <c r="I41" s="25">
        <f>24-H41</f>
        <v>4.5</v>
      </c>
      <c r="J41" s="13">
        <f>+E41+G41+I41</f>
        <v>4.5</v>
      </c>
    </row>
    <row r="42" spans="1:10" ht="12.75">
      <c r="A42" s="1">
        <v>39</v>
      </c>
      <c r="B42" s="2" t="s">
        <v>125</v>
      </c>
      <c r="C42" s="2" t="s">
        <v>35</v>
      </c>
      <c r="F42" s="16">
        <v>11</v>
      </c>
      <c r="G42" s="2">
        <f>15-F42</f>
        <v>4</v>
      </c>
      <c r="J42" s="13">
        <f>+E42+G42+I42</f>
        <v>4</v>
      </c>
    </row>
    <row r="43" spans="1:10" ht="12.75">
      <c r="A43" s="1">
        <v>40</v>
      </c>
      <c r="B43" s="2" t="s">
        <v>63</v>
      </c>
      <c r="C43" s="2" t="s">
        <v>64</v>
      </c>
      <c r="D43" s="14">
        <v>17.5</v>
      </c>
      <c r="E43" s="13">
        <f>20-D43</f>
        <v>2.5</v>
      </c>
      <c r="J43" s="13">
        <f>+E43+G43+I43</f>
        <v>2.5</v>
      </c>
    </row>
    <row r="44" spans="1:10" ht="12.75">
      <c r="A44" s="1">
        <v>41</v>
      </c>
      <c r="B44" s="2" t="s">
        <v>163</v>
      </c>
      <c r="C44" s="2" t="s">
        <v>53</v>
      </c>
      <c r="D44">
        <v>17.5</v>
      </c>
      <c r="E44" s="13">
        <f>20-D44</f>
        <v>2.5</v>
      </c>
      <c r="J44" s="13">
        <f>+E44+G44+I44</f>
        <v>2.5</v>
      </c>
    </row>
    <row r="45" spans="1:10" ht="12.75">
      <c r="A45" s="1">
        <v>42</v>
      </c>
      <c r="B45" s="2" t="s">
        <v>209</v>
      </c>
      <c r="C45" s="2" t="s">
        <v>210</v>
      </c>
      <c r="D45">
        <v>17.5</v>
      </c>
      <c r="E45" s="13">
        <f>20-D45</f>
        <v>2.5</v>
      </c>
      <c r="J45" s="13">
        <f>+E45+G45+I45</f>
        <v>2.5</v>
      </c>
    </row>
    <row r="46" spans="1:10" ht="12.75">
      <c r="A46" s="1">
        <v>43</v>
      </c>
      <c r="B46" s="2" t="s">
        <v>143</v>
      </c>
      <c r="C46" s="2" t="s">
        <v>211</v>
      </c>
      <c r="D46">
        <v>17.5</v>
      </c>
      <c r="E46" s="13">
        <f>20-D46</f>
        <v>2.5</v>
      </c>
      <c r="J46" s="13">
        <f>+E46+G46+I46</f>
        <v>2.5</v>
      </c>
    </row>
    <row r="47" spans="1:10" ht="12.75">
      <c r="A47" s="1">
        <v>44</v>
      </c>
      <c r="B47" s="2" t="s">
        <v>212</v>
      </c>
      <c r="C47" s="2" t="s">
        <v>213</v>
      </c>
      <c r="F47" s="16">
        <v>13</v>
      </c>
      <c r="G47" s="2">
        <f>15-F47</f>
        <v>2</v>
      </c>
      <c r="J47" s="13">
        <f>+E47+G47+I47</f>
        <v>2</v>
      </c>
    </row>
    <row r="48" spans="1:10" ht="15">
      <c r="A48" s="1">
        <v>45</v>
      </c>
      <c r="B48" t="s">
        <v>56</v>
      </c>
      <c r="C48" t="s">
        <v>57</v>
      </c>
      <c r="H48" s="25">
        <v>22.5</v>
      </c>
      <c r="I48" s="25">
        <f>24-H48</f>
        <v>1.5</v>
      </c>
      <c r="J48" s="13">
        <f>+E48+G48+I48</f>
        <v>1.5</v>
      </c>
    </row>
  </sheetData>
  <mergeCells count="3">
    <mergeCell ref="D1:E1"/>
    <mergeCell ref="F1:G1"/>
    <mergeCell ref="H1:I1"/>
  </mergeCells>
  <printOptions gridLines="1"/>
  <pageMargins left="0.2" right="0.14027777777777778" top="1.6" bottom="0.49027777777777776" header="0.2701388888888889" footer="0.5118055555555555"/>
  <pageSetup horizontalDpi="300" verticalDpi="300" orientation="portrait" paperSize="9" scale="95"/>
  <headerFooter alignWithMargins="0">
    <oddHeader>&amp;LANNEE 2012&amp;C&amp;"Arial,Gras"&amp;18Challenge JACQUES PINSSON&amp;RPVGSLCM
FÊTE DE VILLERS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68" zoomScaleNormal="68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11.8515625" style="2" customWidth="1"/>
    <col min="3" max="3" width="17.7109375" style="2" customWidth="1"/>
    <col min="4" max="4" width="6.421875" style="0" customWidth="1"/>
    <col min="5" max="5" width="6.00390625" style="0" customWidth="1"/>
    <col min="6" max="6" width="6.421875" style="0" customWidth="1"/>
    <col min="7" max="7" width="6.00390625" style="0" customWidth="1"/>
    <col min="8" max="8" width="6.421875" style="0" customWidth="1"/>
    <col min="9" max="9" width="6.00390625" style="0" customWidth="1"/>
    <col min="10" max="10" width="7.7109375" style="0" customWidth="1"/>
  </cols>
  <sheetData>
    <row r="1" spans="1:10" s="12" customFormat="1" ht="61.5" customHeight="1">
      <c r="A1" s="10"/>
      <c r="B1" s="8"/>
      <c r="C1" s="8"/>
      <c r="D1" s="9" t="s">
        <v>214</v>
      </c>
      <c r="E1" s="9"/>
      <c r="F1" s="9" t="s">
        <v>215</v>
      </c>
      <c r="G1" s="9"/>
      <c r="H1" s="9" t="s">
        <v>216</v>
      </c>
      <c r="I1" s="9"/>
      <c r="J1" s="12" t="s">
        <v>9</v>
      </c>
    </row>
    <row r="2" spans="1:9" s="12" customFormat="1" ht="8.25" customHeight="1">
      <c r="A2" s="10"/>
      <c r="B2" s="8"/>
      <c r="C2" s="8"/>
      <c r="D2" s="9"/>
      <c r="E2" s="9"/>
      <c r="F2" s="9"/>
      <c r="G2" s="9"/>
      <c r="H2" s="9"/>
      <c r="I2" s="9"/>
    </row>
    <row r="3" spans="1:10" ht="12.75">
      <c r="A3" s="3" t="s">
        <v>19</v>
      </c>
      <c r="B3" s="2" t="s">
        <v>20</v>
      </c>
      <c r="C3" s="2" t="s">
        <v>21</v>
      </c>
      <c r="D3" t="s">
        <v>22</v>
      </c>
      <c r="E3" t="s">
        <v>23</v>
      </c>
      <c r="F3" t="s">
        <v>22</v>
      </c>
      <c r="G3" t="s">
        <v>23</v>
      </c>
      <c r="H3" t="s">
        <v>22</v>
      </c>
      <c r="I3" t="s">
        <v>23</v>
      </c>
      <c r="J3" t="s">
        <v>24</v>
      </c>
    </row>
    <row r="4" spans="1:10" ht="15">
      <c r="A4" s="3">
        <v>1</v>
      </c>
      <c r="B4" t="s">
        <v>65</v>
      </c>
      <c r="C4" t="s">
        <v>158</v>
      </c>
      <c r="D4" s="2">
        <v>4</v>
      </c>
      <c r="E4" s="16">
        <f>13-D4</f>
        <v>9</v>
      </c>
      <c r="F4" s="24">
        <v>1</v>
      </c>
      <c r="G4" s="25">
        <f>23-F4</f>
        <v>22</v>
      </c>
      <c r="H4">
        <v>10</v>
      </c>
      <c r="I4" s="13">
        <f>16-H4</f>
        <v>6</v>
      </c>
      <c r="J4" s="13">
        <f>+E4+G4+I4</f>
        <v>37</v>
      </c>
    </row>
    <row r="5" spans="1:16" ht="15">
      <c r="A5" s="3">
        <v>2</v>
      </c>
      <c r="B5" t="s">
        <v>50</v>
      </c>
      <c r="C5" t="s">
        <v>202</v>
      </c>
      <c r="D5" s="2">
        <v>3</v>
      </c>
      <c r="E5" s="16">
        <f>13-D5</f>
        <v>10</v>
      </c>
      <c r="F5" s="25">
        <v>8</v>
      </c>
      <c r="G5" s="25">
        <f>23-F5</f>
        <v>15</v>
      </c>
      <c r="H5">
        <v>7</v>
      </c>
      <c r="I5" s="13">
        <f>16-H5</f>
        <v>9</v>
      </c>
      <c r="J5" s="13">
        <f>+E5+G5+I5</f>
        <v>34</v>
      </c>
      <c r="O5" s="2"/>
      <c r="P5" s="2"/>
    </row>
    <row r="6" spans="1:10" ht="15">
      <c r="A6" s="3">
        <v>3</v>
      </c>
      <c r="B6" t="s">
        <v>38</v>
      </c>
      <c r="C6" t="s">
        <v>39</v>
      </c>
      <c r="D6" s="20">
        <v>1</v>
      </c>
      <c r="E6" s="16">
        <f>13-D6</f>
        <v>12</v>
      </c>
      <c r="F6" s="25">
        <v>3</v>
      </c>
      <c r="G6" s="25">
        <f>23-F6</f>
        <v>20</v>
      </c>
      <c r="J6" s="13">
        <f>+E6+G6+I6</f>
        <v>32</v>
      </c>
    </row>
    <row r="7" spans="1:16" ht="15">
      <c r="A7" s="3">
        <v>4</v>
      </c>
      <c r="B7" t="s">
        <v>217</v>
      </c>
      <c r="C7" t="s">
        <v>49</v>
      </c>
      <c r="D7" s="2">
        <v>8</v>
      </c>
      <c r="E7" s="16">
        <f>13-D7</f>
        <v>5</v>
      </c>
      <c r="F7" s="25">
        <v>12</v>
      </c>
      <c r="G7" s="25">
        <f>23-F7</f>
        <v>11</v>
      </c>
      <c r="H7" s="20">
        <v>1</v>
      </c>
      <c r="I7" s="13">
        <f>16-H7</f>
        <v>15</v>
      </c>
      <c r="J7" s="13">
        <f>+E7+G7+I7</f>
        <v>31</v>
      </c>
      <c r="O7" s="2"/>
      <c r="P7" s="2"/>
    </row>
    <row r="8" spans="1:10" ht="15">
      <c r="A8" s="3">
        <v>5</v>
      </c>
      <c r="B8" t="s">
        <v>218</v>
      </c>
      <c r="C8" t="s">
        <v>53</v>
      </c>
      <c r="D8" s="2">
        <v>11</v>
      </c>
      <c r="E8" s="16">
        <f>13-D8</f>
        <v>2</v>
      </c>
      <c r="F8" s="25">
        <v>7</v>
      </c>
      <c r="G8" s="25">
        <f>23-F8</f>
        <v>16</v>
      </c>
      <c r="H8">
        <v>6</v>
      </c>
      <c r="I8" s="13">
        <f>16-H8</f>
        <v>10</v>
      </c>
      <c r="J8" s="13">
        <f>+E8+G8+I8</f>
        <v>28</v>
      </c>
    </row>
    <row r="9" spans="1:10" ht="15">
      <c r="A9" s="3">
        <v>6</v>
      </c>
      <c r="B9" t="s">
        <v>56</v>
      </c>
      <c r="C9" t="s">
        <v>57</v>
      </c>
      <c r="D9" s="2">
        <v>5</v>
      </c>
      <c r="E9" s="16">
        <f>13-D9</f>
        <v>8</v>
      </c>
      <c r="F9" s="25">
        <v>6</v>
      </c>
      <c r="G9" s="25">
        <f>23-F9</f>
        <v>17</v>
      </c>
      <c r="J9" s="13">
        <f>+E9+G9+I9</f>
        <v>25</v>
      </c>
    </row>
    <row r="10" spans="1:16" ht="15">
      <c r="A10" s="3">
        <v>7</v>
      </c>
      <c r="B10" t="s">
        <v>42</v>
      </c>
      <c r="C10" t="s">
        <v>43</v>
      </c>
      <c r="E10" s="2"/>
      <c r="F10" s="25">
        <v>2</v>
      </c>
      <c r="G10" s="25">
        <f>23-F10</f>
        <v>21</v>
      </c>
      <c r="J10" s="13">
        <f>+E10+G10+I10</f>
        <v>21</v>
      </c>
      <c r="O10" s="2"/>
      <c r="P10" s="2"/>
    </row>
    <row r="11" spans="1:10" ht="15">
      <c r="A11" s="3">
        <v>8</v>
      </c>
      <c r="B11" t="s">
        <v>40</v>
      </c>
      <c r="C11" t="s">
        <v>41</v>
      </c>
      <c r="D11" s="2">
        <v>11</v>
      </c>
      <c r="E11" s="16">
        <f>13-D11</f>
        <v>2</v>
      </c>
      <c r="F11" s="25">
        <v>4</v>
      </c>
      <c r="G11" s="25">
        <f>23-F11</f>
        <v>19</v>
      </c>
      <c r="I11" s="13"/>
      <c r="J11" s="13">
        <f>+E11+G11+I11</f>
        <v>21</v>
      </c>
    </row>
    <row r="12" spans="1:10" ht="15">
      <c r="A12" s="3">
        <v>9</v>
      </c>
      <c r="B12" t="s">
        <v>59</v>
      </c>
      <c r="C12" t="s">
        <v>60</v>
      </c>
      <c r="D12" s="2">
        <v>6</v>
      </c>
      <c r="E12" s="16">
        <f>13-D12</f>
        <v>7</v>
      </c>
      <c r="F12" s="25">
        <v>10</v>
      </c>
      <c r="G12" s="25">
        <f>23-F12</f>
        <v>13</v>
      </c>
      <c r="I12" s="13"/>
      <c r="J12" s="13">
        <f>+E12+G12+I12</f>
        <v>20</v>
      </c>
    </row>
    <row r="13" spans="1:10" ht="15">
      <c r="A13" s="3">
        <v>10</v>
      </c>
      <c r="B13" t="s">
        <v>219</v>
      </c>
      <c r="C13" t="s">
        <v>220</v>
      </c>
      <c r="D13" s="2">
        <v>11</v>
      </c>
      <c r="E13" s="16">
        <f>13-D13</f>
        <v>2</v>
      </c>
      <c r="F13" s="25">
        <v>9</v>
      </c>
      <c r="G13" s="25">
        <f>23-F13</f>
        <v>14</v>
      </c>
      <c r="H13">
        <v>13</v>
      </c>
      <c r="I13" s="13">
        <f>16-H13</f>
        <v>3</v>
      </c>
      <c r="J13" s="13">
        <f>+E13+G13+I13</f>
        <v>19</v>
      </c>
    </row>
    <row r="14" spans="1:16" ht="15">
      <c r="A14" s="3">
        <v>11</v>
      </c>
      <c r="B14" t="s">
        <v>58</v>
      </c>
      <c r="C14" t="s">
        <v>53</v>
      </c>
      <c r="E14" s="2"/>
      <c r="F14" s="25">
        <v>5</v>
      </c>
      <c r="G14" s="25">
        <f>23-F14</f>
        <v>18</v>
      </c>
      <c r="J14" s="13">
        <f>+E14+G14+I14</f>
        <v>18</v>
      </c>
      <c r="O14" s="14"/>
      <c r="P14" s="14"/>
    </row>
    <row r="15" spans="1:10" ht="12.75">
      <c r="A15" s="3">
        <v>12</v>
      </c>
      <c r="B15" t="s">
        <v>197</v>
      </c>
      <c r="C15" t="s">
        <v>67</v>
      </c>
      <c r="D15" s="2">
        <v>9</v>
      </c>
      <c r="E15" s="16">
        <f>13-D15</f>
        <v>4</v>
      </c>
      <c r="H15">
        <v>3</v>
      </c>
      <c r="I15" s="13">
        <f>16-H15</f>
        <v>13</v>
      </c>
      <c r="J15" s="13">
        <f>+E15+G15+I15</f>
        <v>17</v>
      </c>
    </row>
    <row r="16" spans="1:10" ht="12.75">
      <c r="A16" s="3">
        <v>13</v>
      </c>
      <c r="B16" t="s">
        <v>141</v>
      </c>
      <c r="C16" t="s">
        <v>142</v>
      </c>
      <c r="E16" s="2"/>
      <c r="H16">
        <v>2</v>
      </c>
      <c r="I16" s="13">
        <f>16-H16</f>
        <v>14</v>
      </c>
      <c r="J16" s="13">
        <f>+E16+G16+I16</f>
        <v>14</v>
      </c>
    </row>
    <row r="17" spans="1:16" ht="15">
      <c r="A17" s="3">
        <v>14</v>
      </c>
      <c r="B17" t="s">
        <v>50</v>
      </c>
      <c r="C17" t="s">
        <v>144</v>
      </c>
      <c r="F17" s="25">
        <v>11</v>
      </c>
      <c r="G17" s="25">
        <f>23-F17</f>
        <v>12</v>
      </c>
      <c r="I17" s="13"/>
      <c r="J17" s="13">
        <f>+E17+G17+I17</f>
        <v>12</v>
      </c>
      <c r="O17" s="2"/>
      <c r="P17" s="2"/>
    </row>
    <row r="18" spans="1:10" ht="12.75">
      <c r="A18" s="3">
        <v>15</v>
      </c>
      <c r="B18" t="s">
        <v>150</v>
      </c>
      <c r="C18" t="s">
        <v>37</v>
      </c>
      <c r="D18" s="14"/>
      <c r="E18" s="2"/>
      <c r="H18">
        <v>4</v>
      </c>
      <c r="I18" s="13">
        <f>16-H18</f>
        <v>12</v>
      </c>
      <c r="J18" s="13">
        <f>+E18+G18+I18</f>
        <v>12</v>
      </c>
    </row>
    <row r="19" spans="1:10" ht="12.75">
      <c r="A19" s="3">
        <v>16</v>
      </c>
      <c r="B19" s="2" t="s">
        <v>134</v>
      </c>
      <c r="C19" s="2" t="s">
        <v>121</v>
      </c>
      <c r="D19" s="2">
        <v>2</v>
      </c>
      <c r="E19" s="16">
        <f>13-D19</f>
        <v>11</v>
      </c>
      <c r="I19" s="13"/>
      <c r="J19" s="13">
        <f>+E19+G19+I19</f>
        <v>11</v>
      </c>
    </row>
    <row r="20" spans="1:10" ht="12.75">
      <c r="A20" s="3">
        <v>17</v>
      </c>
      <c r="B20" s="2" t="s">
        <v>54</v>
      </c>
      <c r="C20" s="2" t="s">
        <v>61</v>
      </c>
      <c r="D20" s="14"/>
      <c r="E20" s="2"/>
      <c r="H20">
        <v>5</v>
      </c>
      <c r="I20" s="13">
        <f>16-H20</f>
        <v>11</v>
      </c>
      <c r="J20" s="13">
        <f>+E20+G20+I20</f>
        <v>11</v>
      </c>
    </row>
    <row r="21" spans="1:10" ht="15">
      <c r="A21" s="3">
        <v>18</v>
      </c>
      <c r="B21" t="s">
        <v>72</v>
      </c>
      <c r="C21" t="s">
        <v>73</v>
      </c>
      <c r="F21" s="25">
        <v>13</v>
      </c>
      <c r="G21" s="25">
        <f>23-F21</f>
        <v>10</v>
      </c>
      <c r="I21" s="13"/>
      <c r="J21" s="13">
        <f>+E21+G21+I21</f>
        <v>10</v>
      </c>
    </row>
    <row r="22" spans="1:10" ht="15">
      <c r="A22" s="3">
        <v>19</v>
      </c>
      <c r="B22" t="s">
        <v>165</v>
      </c>
      <c r="C22" t="s">
        <v>166</v>
      </c>
      <c r="D22" s="14"/>
      <c r="E22" s="2"/>
      <c r="F22" s="25">
        <v>14</v>
      </c>
      <c r="G22" s="25">
        <f>23-F22</f>
        <v>9</v>
      </c>
      <c r="I22" s="13"/>
      <c r="J22" s="13">
        <f>+E22+G22+I22</f>
        <v>9</v>
      </c>
    </row>
    <row r="23" spans="1:10" ht="15">
      <c r="A23" s="3">
        <v>20</v>
      </c>
      <c r="B23" t="s">
        <v>167</v>
      </c>
      <c r="C23" t="s">
        <v>168</v>
      </c>
      <c r="D23" s="14"/>
      <c r="E23" s="2"/>
      <c r="F23" s="25">
        <v>15</v>
      </c>
      <c r="G23" s="25">
        <f>23-F23</f>
        <v>8</v>
      </c>
      <c r="J23" s="13">
        <f>+E23+G23+I23</f>
        <v>8</v>
      </c>
    </row>
    <row r="24" spans="1:10" ht="12.75">
      <c r="A24" s="3">
        <v>21</v>
      </c>
      <c r="B24" s="2" t="s">
        <v>96</v>
      </c>
      <c r="C24" s="2" t="s">
        <v>97</v>
      </c>
      <c r="D24" s="14"/>
      <c r="E24" s="2"/>
      <c r="H24">
        <v>8</v>
      </c>
      <c r="I24" s="13">
        <f>16-H24</f>
        <v>8</v>
      </c>
      <c r="J24" s="13">
        <f>+E24+G24+I24</f>
        <v>8</v>
      </c>
    </row>
    <row r="25" spans="1:10" ht="15">
      <c r="A25" s="3">
        <v>22</v>
      </c>
      <c r="B25" t="s">
        <v>48</v>
      </c>
      <c r="C25" t="s">
        <v>49</v>
      </c>
      <c r="D25" s="14"/>
      <c r="E25" s="2"/>
      <c r="F25" s="25">
        <v>16</v>
      </c>
      <c r="G25" s="25">
        <f>23-F25</f>
        <v>7</v>
      </c>
      <c r="I25" s="13"/>
      <c r="J25" s="13">
        <f>+E25+G25+I25</f>
        <v>7</v>
      </c>
    </row>
    <row r="26" spans="1:10" ht="12.75">
      <c r="A26" s="3">
        <v>23</v>
      </c>
      <c r="B26" s="14" t="s">
        <v>54</v>
      </c>
      <c r="C26" s="14" t="s">
        <v>55</v>
      </c>
      <c r="H26">
        <v>9</v>
      </c>
      <c r="I26" s="13">
        <f>16-H26</f>
        <v>7</v>
      </c>
      <c r="J26" s="13">
        <f>+E26+G26+I26</f>
        <v>7</v>
      </c>
    </row>
    <row r="27" spans="1:10" ht="15">
      <c r="A27" s="3">
        <v>24</v>
      </c>
      <c r="B27" t="s">
        <v>52</v>
      </c>
      <c r="C27" t="s">
        <v>53</v>
      </c>
      <c r="E27" s="2"/>
      <c r="F27" s="25">
        <v>17</v>
      </c>
      <c r="G27" s="25">
        <f>23-F27</f>
        <v>6</v>
      </c>
      <c r="J27" s="13">
        <f>+E27+G27+I27</f>
        <v>6</v>
      </c>
    </row>
    <row r="28" spans="1:10" ht="12.75">
      <c r="A28" s="3">
        <v>25</v>
      </c>
      <c r="B28" s="2" t="s">
        <v>172</v>
      </c>
      <c r="C28" s="2" t="s">
        <v>173</v>
      </c>
      <c r="D28" s="2">
        <v>7</v>
      </c>
      <c r="E28" s="16">
        <f>13-D28</f>
        <v>6</v>
      </c>
      <c r="I28" s="13"/>
      <c r="J28" s="13">
        <f>+E28+G28+I28</f>
        <v>6</v>
      </c>
    </row>
    <row r="29" spans="1:10" ht="15">
      <c r="A29" s="3">
        <v>26</v>
      </c>
      <c r="B29" t="s">
        <v>155</v>
      </c>
      <c r="C29" t="s">
        <v>156</v>
      </c>
      <c r="E29" s="2"/>
      <c r="F29" s="25">
        <v>18</v>
      </c>
      <c r="G29" s="25">
        <f>23-F29</f>
        <v>5</v>
      </c>
      <c r="J29" s="13">
        <f>+E29+G29+I29</f>
        <v>5</v>
      </c>
    </row>
    <row r="30" spans="1:10" ht="12.75">
      <c r="A30" s="3">
        <v>27</v>
      </c>
      <c r="B30" s="2" t="s">
        <v>132</v>
      </c>
      <c r="C30" s="2" t="s">
        <v>133</v>
      </c>
      <c r="H30">
        <v>11</v>
      </c>
      <c r="I30" s="13">
        <f>16-H30</f>
        <v>5</v>
      </c>
      <c r="J30" s="13">
        <f>+E30+G30+I30</f>
        <v>5</v>
      </c>
    </row>
    <row r="31" spans="1:10" ht="15">
      <c r="A31" s="3">
        <v>28</v>
      </c>
      <c r="B31" t="s">
        <v>120</v>
      </c>
      <c r="C31" t="s">
        <v>121</v>
      </c>
      <c r="D31" s="14"/>
      <c r="E31" s="2"/>
      <c r="F31" s="25">
        <v>19</v>
      </c>
      <c r="G31" s="25">
        <f>23-F31</f>
        <v>4</v>
      </c>
      <c r="J31" s="13">
        <f>+E31+G31+I31</f>
        <v>4</v>
      </c>
    </row>
    <row r="32" spans="1:10" ht="12.75">
      <c r="A32" s="3">
        <v>29</v>
      </c>
      <c r="B32" t="s">
        <v>184</v>
      </c>
      <c r="C32" t="s">
        <v>185</v>
      </c>
      <c r="D32" s="14"/>
      <c r="E32" s="2"/>
      <c r="H32">
        <v>12</v>
      </c>
      <c r="I32" s="13">
        <f>16-H32</f>
        <v>4</v>
      </c>
      <c r="J32" s="13">
        <f>+E32+G32+I32</f>
        <v>4</v>
      </c>
    </row>
    <row r="33" spans="1:10" ht="15">
      <c r="A33" s="3">
        <v>30</v>
      </c>
      <c r="B33" t="s">
        <v>163</v>
      </c>
      <c r="C33" t="s">
        <v>41</v>
      </c>
      <c r="F33" s="25">
        <v>20</v>
      </c>
      <c r="G33" s="25">
        <f>23-F33</f>
        <v>3</v>
      </c>
      <c r="J33" s="13">
        <f>+E33+G33+I33</f>
        <v>3</v>
      </c>
    </row>
    <row r="34" spans="1:10" ht="15">
      <c r="A34" s="3">
        <v>31</v>
      </c>
      <c r="B34" t="s">
        <v>135</v>
      </c>
      <c r="C34" t="s">
        <v>136</v>
      </c>
      <c r="F34" s="25">
        <v>21</v>
      </c>
      <c r="G34" s="25">
        <f>23-F34</f>
        <v>2</v>
      </c>
      <c r="J34" s="13">
        <f>+E34+G34+I34</f>
        <v>2</v>
      </c>
    </row>
    <row r="35" spans="1:10" ht="12.75">
      <c r="A35" s="3">
        <v>32</v>
      </c>
      <c r="B35" s="2" t="s">
        <v>84</v>
      </c>
      <c r="C35" s="2" t="s">
        <v>85</v>
      </c>
      <c r="E35" s="2"/>
      <c r="H35">
        <v>14</v>
      </c>
      <c r="I35" s="13">
        <f>16-H35</f>
        <v>2</v>
      </c>
      <c r="J35" s="13">
        <f>+E35+G35+I35</f>
        <v>2</v>
      </c>
    </row>
    <row r="36" spans="1:10" ht="15">
      <c r="A36" s="3">
        <v>33</v>
      </c>
      <c r="B36" t="s">
        <v>161</v>
      </c>
      <c r="C36" t="s">
        <v>162</v>
      </c>
      <c r="E36" s="2"/>
      <c r="F36" s="25">
        <v>22</v>
      </c>
      <c r="G36" s="25">
        <f>23-F36</f>
        <v>1</v>
      </c>
      <c r="J36" s="13">
        <f>+E36+G36+I36</f>
        <v>1</v>
      </c>
    </row>
    <row r="37" spans="1:10" ht="12.75">
      <c r="A37" s="3">
        <v>34</v>
      </c>
      <c r="B37" s="2" t="s">
        <v>63</v>
      </c>
      <c r="C37" s="2" t="s">
        <v>64</v>
      </c>
      <c r="H37">
        <v>15</v>
      </c>
      <c r="I37" s="13">
        <f>16-H37</f>
        <v>1</v>
      </c>
      <c r="J37" s="13">
        <f>+E37+G37+I37</f>
        <v>1</v>
      </c>
    </row>
    <row r="38" spans="4:10" ht="12.75">
      <c r="D38" s="14"/>
      <c r="E38" s="2"/>
      <c r="J38" s="13">
        <f>+E38+G38+I38</f>
        <v>0</v>
      </c>
    </row>
    <row r="39" ht="12.75">
      <c r="J39" s="13">
        <f>+E39+G39+I39</f>
        <v>0</v>
      </c>
    </row>
    <row r="40" spans="2:10" ht="12.75">
      <c r="B40"/>
      <c r="C40"/>
      <c r="I40" s="13"/>
      <c r="J40" s="13">
        <f>+E40+G40+I40</f>
        <v>0</v>
      </c>
    </row>
    <row r="41" spans="2:10" ht="12.75">
      <c r="B41" s="14"/>
      <c r="C41" s="14"/>
      <c r="E41" s="2"/>
      <c r="I41" s="13"/>
      <c r="J41" s="13">
        <f>+E41+G41+I41</f>
        <v>0</v>
      </c>
    </row>
    <row r="42" spans="2:10" ht="12.75">
      <c r="B42" s="14"/>
      <c r="C42" s="14"/>
      <c r="E42" s="2"/>
      <c r="J42" s="13">
        <f>+E42+G42+I42</f>
        <v>0</v>
      </c>
    </row>
    <row r="43" spans="2:10" ht="12.75">
      <c r="B43"/>
      <c r="C43"/>
      <c r="I43" s="13"/>
      <c r="J43" s="13">
        <f>+E43+G43+I43</f>
        <v>0</v>
      </c>
    </row>
  </sheetData>
  <mergeCells count="3">
    <mergeCell ref="D1:E1"/>
    <mergeCell ref="F1:G1"/>
    <mergeCell ref="H1:I1"/>
  </mergeCells>
  <printOptions gridLines="1"/>
  <pageMargins left="0.2" right="0.14027777777777778" top="1.320138888888889" bottom="0.49027777777777776" header="0.4201388888888889" footer="0.5118055555555555"/>
  <pageSetup horizontalDpi="300" verticalDpi="300" orientation="portrait" paperSize="9" scale="95"/>
  <headerFooter alignWithMargins="0">
    <oddHeader>&amp;LANNEE 2012&amp;C&amp;"Arial,Gras"&amp;18Challenge FRANçOIS WADOUX&amp;RPVGSLCM
FÊTE DE PRECY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zoomScale="68" zoomScaleNormal="68" workbookViewId="0" topLeftCell="A1">
      <selection activeCell="B61" sqref="B61"/>
    </sheetView>
  </sheetViews>
  <sheetFormatPr defaultColWidth="11.421875" defaultRowHeight="12.75"/>
  <cols>
    <col min="1" max="1" width="4.421875" style="26" customWidth="1"/>
    <col min="2" max="2" width="11.8515625" style="2" customWidth="1"/>
    <col min="3" max="3" width="11.421875" style="2" customWidth="1"/>
    <col min="4" max="4" width="3.00390625" style="2" customWidth="1"/>
    <col min="5" max="5" width="6.28125" style="2" customWidth="1"/>
    <col min="6" max="6" width="6.421875" style="0" customWidth="1"/>
    <col min="7" max="7" width="6.00390625" style="0" customWidth="1"/>
    <col min="8" max="8" width="3.00390625" style="0" customWidth="1"/>
    <col min="9" max="9" width="6.00390625" style="0" customWidth="1"/>
    <col min="10" max="10" width="6.421875" style="0" customWidth="1"/>
    <col min="11" max="11" width="6.00390625" style="0" customWidth="1"/>
    <col min="12" max="12" width="3.8515625" style="0" customWidth="1"/>
    <col min="13" max="13" width="6.00390625" style="0" customWidth="1"/>
    <col min="14" max="14" width="6.57421875" style="0" customWidth="1"/>
    <col min="15" max="15" width="6.00390625" style="0" customWidth="1"/>
    <col min="16" max="16" width="4.421875" style="0" customWidth="1"/>
    <col min="17" max="18" width="6.421875" style="0" customWidth="1"/>
    <col min="19" max="19" width="6.00390625" style="0" customWidth="1"/>
    <col min="20" max="20" width="2.57421875" style="0" customWidth="1"/>
    <col min="21" max="21" width="6.00390625" style="0" customWidth="1"/>
    <col min="22" max="22" width="6.421875" style="0" customWidth="1"/>
    <col min="23" max="23" width="6.00390625" style="0" customWidth="1"/>
    <col min="24" max="24" width="7.7109375" style="0" customWidth="1"/>
    <col min="25" max="25" width="7.28125" style="0" customWidth="1"/>
    <col min="27" max="27" width="2.57421875" style="0" customWidth="1"/>
    <col min="28" max="28" width="5.57421875" style="0" customWidth="1"/>
    <col min="29" max="29" width="4.140625" style="0" customWidth="1"/>
    <col min="30" max="30" width="5.140625" style="0" customWidth="1"/>
  </cols>
  <sheetData>
    <row r="1" spans="1:24" s="12" customFormat="1" ht="61.5" customHeight="1">
      <c r="A1" s="7"/>
      <c r="B1" s="8"/>
      <c r="C1" s="8"/>
      <c r="D1" s="9" t="s">
        <v>4</v>
      </c>
      <c r="E1" s="9"/>
      <c r="F1" s="9"/>
      <c r="G1" s="9"/>
      <c r="H1" s="9" t="s">
        <v>5</v>
      </c>
      <c r="I1" s="9"/>
      <c r="J1" s="9"/>
      <c r="K1" s="9"/>
      <c r="L1" s="9" t="s">
        <v>6</v>
      </c>
      <c r="M1" s="9"/>
      <c r="N1" s="9"/>
      <c r="O1" s="9"/>
      <c r="P1" s="9" t="s">
        <v>221</v>
      </c>
      <c r="Q1" s="9"/>
      <c r="R1" s="9"/>
      <c r="S1" s="9"/>
      <c r="T1" s="9" t="s">
        <v>222</v>
      </c>
      <c r="U1" s="9"/>
      <c r="V1" s="9"/>
      <c r="W1" s="9"/>
      <c r="X1" s="12" t="s">
        <v>9</v>
      </c>
    </row>
    <row r="2" spans="1:23" s="12" customFormat="1" ht="7.5" customHeight="1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26" t="s">
        <v>223</v>
      </c>
      <c r="B3" s="2" t="s">
        <v>196</v>
      </c>
      <c r="C3" s="2" t="s">
        <v>21</v>
      </c>
      <c r="D3" s="2" t="s">
        <v>224</v>
      </c>
      <c r="E3" s="2" t="s">
        <v>225</v>
      </c>
      <c r="F3" t="s">
        <v>22</v>
      </c>
      <c r="G3" t="s">
        <v>23</v>
      </c>
      <c r="H3" t="s">
        <v>224</v>
      </c>
      <c r="I3" s="2" t="s">
        <v>225</v>
      </c>
      <c r="J3" t="s">
        <v>22</v>
      </c>
      <c r="K3" t="s">
        <v>23</v>
      </c>
      <c r="L3" t="s">
        <v>224</v>
      </c>
      <c r="M3" s="2" t="s">
        <v>225</v>
      </c>
      <c r="N3" t="s">
        <v>22</v>
      </c>
      <c r="O3" t="s">
        <v>23</v>
      </c>
      <c r="P3" t="s">
        <v>224</v>
      </c>
      <c r="Q3" s="2" t="s">
        <v>225</v>
      </c>
      <c r="R3" t="s">
        <v>22</v>
      </c>
      <c r="S3" t="s">
        <v>23</v>
      </c>
      <c r="T3" t="s">
        <v>224</v>
      </c>
      <c r="U3" s="2" t="s">
        <v>225</v>
      </c>
      <c r="V3" t="s">
        <v>22</v>
      </c>
      <c r="W3" t="s">
        <v>23</v>
      </c>
      <c r="X3" t="s">
        <v>24</v>
      </c>
      <c r="Y3" t="s">
        <v>226</v>
      </c>
    </row>
    <row r="4" spans="1:25" ht="13.5">
      <c r="A4" s="27">
        <v>1</v>
      </c>
      <c r="B4" s="2" t="s">
        <v>30</v>
      </c>
      <c r="C4" s="2" t="s">
        <v>31</v>
      </c>
      <c r="D4" s="2">
        <v>5</v>
      </c>
      <c r="E4" s="2">
        <v>1650</v>
      </c>
      <c r="F4" s="2">
        <v>2</v>
      </c>
      <c r="G4" s="13">
        <f>20-F4</f>
        <v>18</v>
      </c>
      <c r="H4" s="2">
        <v>6</v>
      </c>
      <c r="I4" s="2">
        <v>1920</v>
      </c>
      <c r="J4">
        <v>2</v>
      </c>
      <c r="K4" s="13">
        <f>20-J4</f>
        <v>18</v>
      </c>
      <c r="L4" s="2">
        <v>2</v>
      </c>
      <c r="M4" s="2">
        <v>700</v>
      </c>
      <c r="N4">
        <v>16</v>
      </c>
      <c r="O4" s="13">
        <f>35-N4</f>
        <v>19</v>
      </c>
      <c r="P4" s="13">
        <v>2</v>
      </c>
      <c r="Q4" s="13">
        <v>640</v>
      </c>
      <c r="R4" s="13">
        <v>4</v>
      </c>
      <c r="S4" s="13">
        <f>13-R4</f>
        <v>9</v>
      </c>
      <c r="T4" s="13">
        <v>3</v>
      </c>
      <c r="U4" s="13">
        <v>720</v>
      </c>
      <c r="V4">
        <v>6</v>
      </c>
      <c r="W4" s="13">
        <f>16-V4</f>
        <v>10</v>
      </c>
      <c r="X4" s="17">
        <f>+G4+K4+O4+S4+W4</f>
        <v>74</v>
      </c>
      <c r="Y4" s="28">
        <f>E4+I4+M4+Q4+U4</f>
        <v>5630</v>
      </c>
    </row>
    <row r="5" spans="1:25" ht="13.5">
      <c r="A5" s="27">
        <v>2</v>
      </c>
      <c r="B5" s="2" t="s">
        <v>227</v>
      </c>
      <c r="C5" s="2" t="s">
        <v>67</v>
      </c>
      <c r="D5" s="2">
        <v>6</v>
      </c>
      <c r="E5" s="2">
        <v>1970</v>
      </c>
      <c r="F5" s="20">
        <v>1</v>
      </c>
      <c r="G5" s="13">
        <f>20-F5</f>
        <v>19</v>
      </c>
      <c r="H5">
        <v>6</v>
      </c>
      <c r="I5">
        <v>2070</v>
      </c>
      <c r="J5" s="20">
        <v>1</v>
      </c>
      <c r="K5" s="13">
        <f>20-J5</f>
        <v>19</v>
      </c>
      <c r="L5">
        <v>0</v>
      </c>
      <c r="M5">
        <v>0</v>
      </c>
      <c r="N5">
        <v>30</v>
      </c>
      <c r="O5" s="13">
        <f>35-N5</f>
        <v>5</v>
      </c>
      <c r="P5" s="13">
        <v>5</v>
      </c>
      <c r="Q5" s="13">
        <v>1480</v>
      </c>
      <c r="R5" s="17">
        <v>1</v>
      </c>
      <c r="S5" s="13">
        <f>13-R5</f>
        <v>12</v>
      </c>
      <c r="T5">
        <v>5</v>
      </c>
      <c r="U5">
        <v>1610</v>
      </c>
      <c r="V5">
        <v>3</v>
      </c>
      <c r="W5" s="13">
        <f>16-V5</f>
        <v>13</v>
      </c>
      <c r="X5" s="16">
        <f>+G5+K5+O5+S5+W5</f>
        <v>68</v>
      </c>
      <c r="Y5" s="16">
        <f>E5+I5+M5+Q5+U5</f>
        <v>7130</v>
      </c>
    </row>
    <row r="6" spans="1:25" ht="13.5">
      <c r="A6" s="27">
        <v>3</v>
      </c>
      <c r="B6" s="2" t="s">
        <v>28</v>
      </c>
      <c r="C6" s="2" t="s">
        <v>29</v>
      </c>
      <c r="D6" s="2">
        <v>1</v>
      </c>
      <c r="E6" s="2">
        <v>440</v>
      </c>
      <c r="F6" s="2">
        <v>10</v>
      </c>
      <c r="G6" s="13">
        <f>20-F6</f>
        <v>10</v>
      </c>
      <c r="H6" s="2">
        <v>5</v>
      </c>
      <c r="I6" s="2">
        <v>1930</v>
      </c>
      <c r="J6" s="14">
        <v>3</v>
      </c>
      <c r="K6" s="13">
        <f>20-J6</f>
        <v>17</v>
      </c>
      <c r="L6" s="2">
        <v>2</v>
      </c>
      <c r="M6" s="2">
        <v>620</v>
      </c>
      <c r="N6">
        <v>18.5</v>
      </c>
      <c r="O6" s="13">
        <f>35-N6</f>
        <v>16.5</v>
      </c>
      <c r="P6" s="13">
        <v>1</v>
      </c>
      <c r="Q6" s="13">
        <v>360</v>
      </c>
      <c r="R6">
        <v>5</v>
      </c>
      <c r="S6" s="13">
        <f>13-R6</f>
        <v>8</v>
      </c>
      <c r="T6">
        <v>6</v>
      </c>
      <c r="U6">
        <v>1780</v>
      </c>
      <c r="V6" s="20">
        <v>1</v>
      </c>
      <c r="W6" s="13">
        <f>16-V6</f>
        <v>15</v>
      </c>
      <c r="X6" s="13">
        <f>+G6+K6+O6+S6+W6</f>
        <v>66.5</v>
      </c>
      <c r="Y6" s="13">
        <f>E6+I6+M6+Q6+U6</f>
        <v>5130</v>
      </c>
    </row>
    <row r="7" spans="1:25" ht="13.5">
      <c r="A7" s="27">
        <v>4</v>
      </c>
      <c r="B7" s="14" t="s">
        <v>54</v>
      </c>
      <c r="C7" s="14" t="s">
        <v>55</v>
      </c>
      <c r="D7" s="14">
        <v>1</v>
      </c>
      <c r="E7" s="14">
        <v>310</v>
      </c>
      <c r="F7" s="2">
        <v>13.5</v>
      </c>
      <c r="G7" s="13">
        <f>20-F7</f>
        <v>6.5</v>
      </c>
      <c r="H7" s="14">
        <v>2</v>
      </c>
      <c r="I7" s="14">
        <v>700</v>
      </c>
      <c r="J7" s="14">
        <v>7</v>
      </c>
      <c r="K7" s="13">
        <f>20-J7</f>
        <v>13</v>
      </c>
      <c r="L7" s="2">
        <v>6</v>
      </c>
      <c r="M7" s="2">
        <v>2140</v>
      </c>
      <c r="N7" s="20">
        <v>1</v>
      </c>
      <c r="O7" s="13">
        <f>35-N7</f>
        <v>34</v>
      </c>
      <c r="P7" s="13"/>
      <c r="Q7" s="13"/>
      <c r="R7" s="29">
        <v>7</v>
      </c>
      <c r="S7" s="13">
        <f>13-R7</f>
        <v>6</v>
      </c>
      <c r="T7">
        <v>2</v>
      </c>
      <c r="U7">
        <v>590</v>
      </c>
      <c r="V7">
        <v>9</v>
      </c>
      <c r="W7" s="13">
        <f>16-V7</f>
        <v>7</v>
      </c>
      <c r="X7" s="13">
        <f>+G7+K7+O7+S7+W7</f>
        <v>66.5</v>
      </c>
      <c r="Y7" s="13">
        <f>E7+I7+M7+Q7+U7</f>
        <v>3740</v>
      </c>
    </row>
    <row r="8" spans="1:25" ht="13.5">
      <c r="A8" s="27">
        <v>5</v>
      </c>
      <c r="B8" s="2" t="s">
        <v>26</v>
      </c>
      <c r="C8" s="2" t="s">
        <v>27</v>
      </c>
      <c r="D8" s="2">
        <v>4</v>
      </c>
      <c r="E8" s="2">
        <v>1520</v>
      </c>
      <c r="F8" s="2">
        <v>4</v>
      </c>
      <c r="G8" s="13">
        <f>20-F8</f>
        <v>16</v>
      </c>
      <c r="H8" s="2">
        <v>2</v>
      </c>
      <c r="I8" s="2">
        <v>680</v>
      </c>
      <c r="J8" s="14">
        <v>8</v>
      </c>
      <c r="K8" s="13">
        <f>20-J8</f>
        <v>12</v>
      </c>
      <c r="L8" s="2">
        <v>3</v>
      </c>
      <c r="M8" s="2">
        <v>850</v>
      </c>
      <c r="N8">
        <v>13.5</v>
      </c>
      <c r="O8" s="13">
        <f>35-N8</f>
        <v>21.5</v>
      </c>
      <c r="P8" s="13">
        <v>0</v>
      </c>
      <c r="Q8" s="13">
        <v>0</v>
      </c>
      <c r="R8" s="13">
        <v>11</v>
      </c>
      <c r="S8" s="13">
        <f>13-R8</f>
        <v>2</v>
      </c>
      <c r="T8">
        <v>1</v>
      </c>
      <c r="U8">
        <v>270</v>
      </c>
      <c r="V8">
        <v>13</v>
      </c>
      <c r="W8" s="13">
        <f>16-V8</f>
        <v>3</v>
      </c>
      <c r="X8" s="13">
        <f>+G8+K8+O8+S8+W8</f>
        <v>54.5</v>
      </c>
      <c r="Y8" s="13">
        <f>E8+I8+M8+Q8+U8</f>
        <v>3320</v>
      </c>
    </row>
    <row r="9" spans="1:25" ht="13.5">
      <c r="A9" s="27">
        <v>6</v>
      </c>
      <c r="B9" s="2" t="s">
        <v>54</v>
      </c>
      <c r="C9" s="2" t="s">
        <v>61</v>
      </c>
      <c r="D9" s="2">
        <v>3</v>
      </c>
      <c r="E9" s="2">
        <v>1000</v>
      </c>
      <c r="F9" s="2">
        <v>6</v>
      </c>
      <c r="G9" s="13">
        <f>20-F9</f>
        <v>14</v>
      </c>
      <c r="H9" s="2">
        <v>1</v>
      </c>
      <c r="I9" s="2">
        <v>310</v>
      </c>
      <c r="J9">
        <v>15</v>
      </c>
      <c r="K9" s="13">
        <f>20-J9</f>
        <v>5</v>
      </c>
      <c r="L9" s="2">
        <v>2</v>
      </c>
      <c r="M9" s="2">
        <v>580</v>
      </c>
      <c r="N9">
        <v>21</v>
      </c>
      <c r="O9" s="13">
        <f>35-N9</f>
        <v>14</v>
      </c>
      <c r="P9" s="13"/>
      <c r="Q9" s="13"/>
      <c r="R9" s="29">
        <v>12</v>
      </c>
      <c r="S9" s="13">
        <f>13-R9</f>
        <v>1</v>
      </c>
      <c r="T9">
        <v>4</v>
      </c>
      <c r="U9">
        <v>1120</v>
      </c>
      <c r="V9">
        <v>5</v>
      </c>
      <c r="W9" s="13">
        <f>16-V9</f>
        <v>11</v>
      </c>
      <c r="X9" s="13">
        <f>+G9+K9+O9+S9+W9</f>
        <v>45</v>
      </c>
      <c r="Y9" s="13">
        <f>E9+I9+M9+Q9+U9</f>
        <v>3010</v>
      </c>
    </row>
    <row r="10" spans="1:25" ht="13.5">
      <c r="A10" s="27">
        <v>7</v>
      </c>
      <c r="B10" s="2" t="s">
        <v>63</v>
      </c>
      <c r="C10" s="2" t="s">
        <v>64</v>
      </c>
      <c r="D10" s="2">
        <v>1</v>
      </c>
      <c r="E10" s="2">
        <v>310</v>
      </c>
      <c r="F10" s="2">
        <v>13.5</v>
      </c>
      <c r="G10" s="13">
        <f>20-F10</f>
        <v>6.5</v>
      </c>
      <c r="H10" s="2">
        <v>0</v>
      </c>
      <c r="I10" s="2">
        <v>0</v>
      </c>
      <c r="J10" s="14">
        <v>17.5</v>
      </c>
      <c r="K10" s="13">
        <f>20-J10</f>
        <v>2.5</v>
      </c>
      <c r="L10" s="2">
        <v>3</v>
      </c>
      <c r="M10" s="2">
        <v>950</v>
      </c>
      <c r="N10">
        <v>11</v>
      </c>
      <c r="O10" s="13">
        <f>35-N10</f>
        <v>24</v>
      </c>
      <c r="P10" s="13">
        <v>1</v>
      </c>
      <c r="Q10" s="13">
        <v>350</v>
      </c>
      <c r="R10" s="13">
        <v>6</v>
      </c>
      <c r="S10" s="13">
        <f>13-R10</f>
        <v>7</v>
      </c>
      <c r="T10">
        <v>0</v>
      </c>
      <c r="U10">
        <v>0</v>
      </c>
      <c r="V10">
        <v>15</v>
      </c>
      <c r="W10" s="13">
        <f>16-V10</f>
        <v>1</v>
      </c>
      <c r="X10" s="13">
        <f>+G10+K10+O10+S10+W10</f>
        <v>41</v>
      </c>
      <c r="Y10" s="13">
        <f>E10+I10+M10+Q10+U10</f>
        <v>1610</v>
      </c>
    </row>
    <row r="11" spans="1:25" ht="13.5">
      <c r="A11" s="27">
        <v>8</v>
      </c>
      <c r="B11" s="2" t="s">
        <v>66</v>
      </c>
      <c r="C11" s="2" t="s">
        <v>67</v>
      </c>
      <c r="D11" s="2">
        <v>3</v>
      </c>
      <c r="E11" s="2">
        <v>1020</v>
      </c>
      <c r="F11" s="2">
        <v>5</v>
      </c>
      <c r="G11" s="13">
        <f>20-F11</f>
        <v>15</v>
      </c>
      <c r="H11" s="2">
        <v>4</v>
      </c>
      <c r="I11" s="2">
        <v>1280</v>
      </c>
      <c r="J11">
        <v>5</v>
      </c>
      <c r="K11" s="13">
        <f>20-J11</f>
        <v>15</v>
      </c>
      <c r="L11" s="2">
        <v>0</v>
      </c>
      <c r="M11" s="2">
        <v>0</v>
      </c>
      <c r="N11">
        <v>30</v>
      </c>
      <c r="O11" s="13">
        <f>35-N11</f>
        <v>5</v>
      </c>
      <c r="P11" s="13">
        <v>1</v>
      </c>
      <c r="Q11" s="13">
        <v>280</v>
      </c>
      <c r="R11">
        <v>8</v>
      </c>
      <c r="S11" s="13">
        <f>13-R11</f>
        <v>5</v>
      </c>
      <c r="W11" s="13"/>
      <c r="X11" s="13">
        <f>+G11+K11+O11+S11+W11</f>
        <v>40</v>
      </c>
      <c r="Y11" s="13">
        <f>E11+I11+M11+Q11+U11</f>
        <v>2580</v>
      </c>
    </row>
    <row r="12" spans="1:25" ht="13.5">
      <c r="A12" s="27">
        <v>9</v>
      </c>
      <c r="B12" s="2" t="s">
        <v>68</v>
      </c>
      <c r="C12" s="2" t="s">
        <v>69</v>
      </c>
      <c r="D12" s="2">
        <v>0</v>
      </c>
      <c r="E12" s="2">
        <v>0</v>
      </c>
      <c r="F12">
        <v>17.5</v>
      </c>
      <c r="G12" s="13">
        <f>20-F12</f>
        <v>2.5</v>
      </c>
      <c r="H12">
        <v>0</v>
      </c>
      <c r="I12">
        <v>0</v>
      </c>
      <c r="J12">
        <v>17.5</v>
      </c>
      <c r="K12" s="13">
        <f>20-J12</f>
        <v>2.5</v>
      </c>
      <c r="L12">
        <v>4</v>
      </c>
      <c r="M12">
        <v>1390</v>
      </c>
      <c r="N12">
        <v>4</v>
      </c>
      <c r="O12" s="13">
        <f>35-N12</f>
        <v>31</v>
      </c>
      <c r="P12" s="13"/>
      <c r="Q12" s="13"/>
      <c r="X12" s="13">
        <f>+G12+K12+O12+S12+W12</f>
        <v>36</v>
      </c>
      <c r="Y12" s="13">
        <f>E12+I12+M12+Q12+U12</f>
        <v>1390</v>
      </c>
    </row>
    <row r="13" spans="1:25" ht="13.5">
      <c r="A13" s="27">
        <v>10</v>
      </c>
      <c r="B13" s="14" t="s">
        <v>34</v>
      </c>
      <c r="C13" s="14" t="s">
        <v>35</v>
      </c>
      <c r="F13" s="2"/>
      <c r="G13" s="2"/>
      <c r="K13" s="2"/>
      <c r="L13" s="2">
        <v>4</v>
      </c>
      <c r="M13" s="2">
        <v>1240</v>
      </c>
      <c r="N13">
        <v>6</v>
      </c>
      <c r="O13" s="13">
        <f>35-N13</f>
        <v>29</v>
      </c>
      <c r="P13" s="13"/>
      <c r="Q13" s="13"/>
      <c r="T13">
        <v>2</v>
      </c>
      <c r="U13">
        <v>570</v>
      </c>
      <c r="V13">
        <v>10</v>
      </c>
      <c r="W13" s="13">
        <f>16-V13</f>
        <v>6</v>
      </c>
      <c r="X13" s="13">
        <f>+G13+K13+O13+S13+W13</f>
        <v>35</v>
      </c>
      <c r="Y13" s="13">
        <f>E13+I13+M13+Q13+U13</f>
        <v>1810</v>
      </c>
    </row>
    <row r="14" spans="1:25" ht="13.5">
      <c r="A14" s="27">
        <v>11</v>
      </c>
      <c r="B14" s="2" t="s">
        <v>44</v>
      </c>
      <c r="C14" s="2" t="s">
        <v>45</v>
      </c>
      <c r="D14" s="2">
        <v>1</v>
      </c>
      <c r="E14" s="2">
        <v>350</v>
      </c>
      <c r="F14" s="2">
        <v>12</v>
      </c>
      <c r="G14" s="13">
        <f>20-F14</f>
        <v>8</v>
      </c>
      <c r="H14" s="2">
        <v>2</v>
      </c>
      <c r="I14" s="2">
        <v>720</v>
      </c>
      <c r="J14">
        <v>6</v>
      </c>
      <c r="K14" s="13">
        <f>20-J14</f>
        <v>14</v>
      </c>
      <c r="L14" s="2"/>
      <c r="M14" s="2"/>
      <c r="P14">
        <v>3</v>
      </c>
      <c r="Q14">
        <v>1160</v>
      </c>
      <c r="R14">
        <v>2</v>
      </c>
      <c r="S14" s="13">
        <f>13-R14</f>
        <v>11</v>
      </c>
      <c r="W14" s="13"/>
      <c r="X14" s="13">
        <f>+G14+K14+O14+S14+W14</f>
        <v>33</v>
      </c>
      <c r="Y14" s="13">
        <f>E14+I14+M14+Q14+U14</f>
        <v>2230</v>
      </c>
    </row>
    <row r="15" spans="1:25" ht="13.5">
      <c r="A15" s="27">
        <v>12</v>
      </c>
      <c r="B15" s="2" t="s">
        <v>32</v>
      </c>
      <c r="C15" s="2" t="s">
        <v>33</v>
      </c>
      <c r="L15">
        <v>4</v>
      </c>
      <c r="M15">
        <v>1420</v>
      </c>
      <c r="N15">
        <v>2</v>
      </c>
      <c r="O15" s="13">
        <f>35-N15</f>
        <v>33</v>
      </c>
      <c r="P15" s="13"/>
      <c r="Q15" s="13"/>
      <c r="X15" s="13">
        <f>+G15+K15+O15+S15+W15</f>
        <v>33</v>
      </c>
      <c r="Y15" s="13">
        <f>E15+I15+M15+Q15+U15</f>
        <v>1420</v>
      </c>
    </row>
    <row r="16" spans="1:25" ht="13.5">
      <c r="A16" s="27">
        <v>13</v>
      </c>
      <c r="B16" s="2" t="s">
        <v>78</v>
      </c>
      <c r="C16" s="2" t="s">
        <v>79</v>
      </c>
      <c r="L16">
        <v>4</v>
      </c>
      <c r="M16">
        <v>1410</v>
      </c>
      <c r="N16">
        <v>3</v>
      </c>
      <c r="O16" s="13">
        <f>35-N16</f>
        <v>32</v>
      </c>
      <c r="P16" s="13"/>
      <c r="Q16" s="13"/>
      <c r="W16" s="13"/>
      <c r="X16" s="13">
        <f>+G16+K16+O16+S16+W16</f>
        <v>32</v>
      </c>
      <c r="Y16" s="13">
        <f>E16+I16+M16+Q16+U16</f>
        <v>1410</v>
      </c>
    </row>
    <row r="17" spans="1:25" ht="13.5">
      <c r="A17" s="27">
        <v>14</v>
      </c>
      <c r="B17" s="2" t="s">
        <v>66</v>
      </c>
      <c r="C17" s="2" t="s">
        <v>61</v>
      </c>
      <c r="D17" s="2">
        <v>1</v>
      </c>
      <c r="E17" s="2">
        <v>370</v>
      </c>
      <c r="F17" s="2">
        <v>11</v>
      </c>
      <c r="G17" s="13">
        <f>20-F17</f>
        <v>9</v>
      </c>
      <c r="H17" s="2">
        <v>1</v>
      </c>
      <c r="I17" s="2">
        <v>380</v>
      </c>
      <c r="J17" s="14">
        <v>13</v>
      </c>
      <c r="K17" s="13">
        <f>20-J17</f>
        <v>7</v>
      </c>
      <c r="L17" s="2">
        <v>0</v>
      </c>
      <c r="M17" s="2">
        <v>0</v>
      </c>
      <c r="N17">
        <v>30</v>
      </c>
      <c r="O17" s="13">
        <f>35-N17</f>
        <v>5</v>
      </c>
      <c r="P17" s="13">
        <v>2</v>
      </c>
      <c r="Q17" s="13">
        <v>700</v>
      </c>
      <c r="R17" s="13">
        <v>3</v>
      </c>
      <c r="S17" s="13">
        <f>13-R17</f>
        <v>10</v>
      </c>
      <c r="W17" s="13"/>
      <c r="X17" s="13">
        <f>+G17+K17+O17+S17+W17</f>
        <v>31</v>
      </c>
      <c r="Y17" s="13">
        <f>E17+I17+M17+Q17+U17</f>
        <v>1450</v>
      </c>
    </row>
    <row r="18" spans="1:25" ht="13.5">
      <c r="A18" s="27">
        <v>15</v>
      </c>
      <c r="B18" s="2" t="s">
        <v>80</v>
      </c>
      <c r="C18" s="2" t="s">
        <v>81</v>
      </c>
      <c r="L18">
        <v>4</v>
      </c>
      <c r="M18">
        <v>1350</v>
      </c>
      <c r="N18">
        <v>5</v>
      </c>
      <c r="O18" s="13">
        <f>35-N18</f>
        <v>30</v>
      </c>
      <c r="P18" s="13"/>
      <c r="Q18" s="13"/>
      <c r="X18" s="13">
        <f>+G18+K18+O18+S18+W18</f>
        <v>30</v>
      </c>
      <c r="Y18" s="13">
        <f>E18+I18+M18+Q18+U18</f>
        <v>1350</v>
      </c>
    </row>
    <row r="19" spans="1:25" ht="13.5">
      <c r="A19" s="27">
        <v>16</v>
      </c>
      <c r="B19" s="2" t="s">
        <v>84</v>
      </c>
      <c r="C19" s="2" t="s">
        <v>85</v>
      </c>
      <c r="L19">
        <v>3</v>
      </c>
      <c r="M19">
        <v>850</v>
      </c>
      <c r="N19">
        <v>13.5</v>
      </c>
      <c r="O19" s="13">
        <f>35-N19</f>
        <v>21.5</v>
      </c>
      <c r="P19" s="13">
        <v>1</v>
      </c>
      <c r="Q19" s="13">
        <v>340</v>
      </c>
      <c r="R19" s="13">
        <v>7</v>
      </c>
      <c r="S19" s="13">
        <f>13-R19</f>
        <v>6</v>
      </c>
      <c r="T19">
        <v>1</v>
      </c>
      <c r="U19">
        <v>260</v>
      </c>
      <c r="V19">
        <v>14</v>
      </c>
      <c r="W19" s="13">
        <f>16-V19</f>
        <v>2</v>
      </c>
      <c r="X19" s="13">
        <f>+G19+K19+O19+S19+W19</f>
        <v>29.5</v>
      </c>
      <c r="Y19" s="13">
        <f>E19+I19+M19+Q19+U19</f>
        <v>1450</v>
      </c>
    </row>
    <row r="20" spans="1:25" ht="13.5">
      <c r="A20" s="27">
        <v>17</v>
      </c>
      <c r="B20" s="2" t="s">
        <v>86</v>
      </c>
      <c r="C20" s="2" t="s">
        <v>87</v>
      </c>
      <c r="D20" s="2">
        <v>3</v>
      </c>
      <c r="E20" s="2">
        <v>920</v>
      </c>
      <c r="F20" s="2">
        <v>7</v>
      </c>
      <c r="G20" s="13">
        <f>20-F20</f>
        <v>13</v>
      </c>
      <c r="H20" s="2">
        <v>4</v>
      </c>
      <c r="I20" s="2">
        <v>1400</v>
      </c>
      <c r="J20" s="2">
        <v>4</v>
      </c>
      <c r="K20" s="13">
        <f>20-J20</f>
        <v>16</v>
      </c>
      <c r="L20" s="2"/>
      <c r="M20" s="2"/>
      <c r="X20" s="13">
        <f>+G20+K20+O20+S20+W20</f>
        <v>29</v>
      </c>
      <c r="Y20" s="13">
        <f>E20+I20+M20+Q20+U20</f>
        <v>2320</v>
      </c>
    </row>
    <row r="21" spans="1:25" ht="13.5">
      <c r="A21" s="27">
        <v>18</v>
      </c>
      <c r="B21" s="2" t="s">
        <v>86</v>
      </c>
      <c r="C21" s="2" t="s">
        <v>93</v>
      </c>
      <c r="D21" s="2">
        <v>5</v>
      </c>
      <c r="E21" s="2">
        <v>1550</v>
      </c>
      <c r="F21" s="2">
        <v>3</v>
      </c>
      <c r="G21" s="13">
        <f>20-F21</f>
        <v>17</v>
      </c>
      <c r="H21" s="2">
        <v>2</v>
      </c>
      <c r="I21" s="2">
        <v>620</v>
      </c>
      <c r="J21" s="2">
        <v>9</v>
      </c>
      <c r="K21" s="13">
        <f>20-J21</f>
        <v>11</v>
      </c>
      <c r="L21" s="2"/>
      <c r="M21" s="2"/>
      <c r="S21" s="13"/>
      <c r="T21" s="13"/>
      <c r="U21" s="13"/>
      <c r="X21" s="13">
        <f>+G21+K21+O21+S21+W21</f>
        <v>28</v>
      </c>
      <c r="Y21" s="13">
        <f>E21+I21+M21+Q21+U21</f>
        <v>2170</v>
      </c>
    </row>
    <row r="22" spans="1:25" ht="13.5">
      <c r="A22" s="27">
        <v>19</v>
      </c>
      <c r="B22" t="s">
        <v>92</v>
      </c>
      <c r="C22" t="s">
        <v>95</v>
      </c>
      <c r="L22">
        <v>4</v>
      </c>
      <c r="M22">
        <v>1230</v>
      </c>
      <c r="N22">
        <v>7</v>
      </c>
      <c r="O22" s="13">
        <f>35-N22</f>
        <v>28</v>
      </c>
      <c r="W22" s="13"/>
      <c r="X22" s="13">
        <f>+G22+K22+O22+S22+W22</f>
        <v>28</v>
      </c>
      <c r="Y22" s="13">
        <f>E22+I22+M22+Q22+U22</f>
        <v>1230</v>
      </c>
    </row>
    <row r="23" spans="1:25" ht="13.5">
      <c r="A23" s="27">
        <v>20</v>
      </c>
      <c r="B23" t="s">
        <v>94</v>
      </c>
      <c r="C23" t="s">
        <v>95</v>
      </c>
      <c r="L23">
        <v>4</v>
      </c>
      <c r="M23">
        <v>1110</v>
      </c>
      <c r="N23">
        <v>8</v>
      </c>
      <c r="O23" s="13">
        <f>35-N23</f>
        <v>27</v>
      </c>
      <c r="W23" s="13"/>
      <c r="X23" s="13">
        <f>+G23+K23+O23+S23+W23</f>
        <v>27</v>
      </c>
      <c r="Y23" s="13">
        <f>E23+I23+M23+Q23+U23</f>
        <v>1110</v>
      </c>
    </row>
    <row r="24" spans="1:25" ht="13.5">
      <c r="A24" s="27">
        <v>21</v>
      </c>
      <c r="B24" t="s">
        <v>228</v>
      </c>
      <c r="C24" t="s">
        <v>31</v>
      </c>
      <c r="L24">
        <v>3</v>
      </c>
      <c r="M24">
        <v>1130</v>
      </c>
      <c r="N24">
        <v>9</v>
      </c>
      <c r="O24" s="13">
        <f>35-N24</f>
        <v>26</v>
      </c>
      <c r="W24" s="13"/>
      <c r="X24" s="13">
        <f>+G24+K24+O24+S24+W24</f>
        <v>26</v>
      </c>
      <c r="Y24" s="13">
        <f>E24+I24+M24+Q24+U24</f>
        <v>1130</v>
      </c>
    </row>
    <row r="25" spans="1:25" ht="13.5">
      <c r="A25" s="27">
        <v>22</v>
      </c>
      <c r="B25" s="2" t="s">
        <v>96</v>
      </c>
      <c r="C25" s="2" t="s">
        <v>97</v>
      </c>
      <c r="D25" s="2">
        <v>1</v>
      </c>
      <c r="E25" s="2">
        <v>300</v>
      </c>
      <c r="F25" s="2">
        <v>15</v>
      </c>
      <c r="G25" s="13">
        <f>20-F25</f>
        <v>5</v>
      </c>
      <c r="H25" s="2">
        <v>1</v>
      </c>
      <c r="I25" s="2">
        <v>400</v>
      </c>
      <c r="J25" s="14">
        <v>11.5</v>
      </c>
      <c r="K25" s="13">
        <f>20-J25</f>
        <v>8.5</v>
      </c>
      <c r="L25" s="2"/>
      <c r="M25" s="2"/>
      <c r="O25" s="13"/>
      <c r="P25" s="13">
        <v>1</v>
      </c>
      <c r="Q25" s="13">
        <v>240</v>
      </c>
      <c r="R25" s="13">
        <v>9</v>
      </c>
      <c r="S25" s="13">
        <f>13-R25</f>
        <v>4</v>
      </c>
      <c r="T25">
        <v>2</v>
      </c>
      <c r="U25">
        <v>620</v>
      </c>
      <c r="V25">
        <v>8</v>
      </c>
      <c r="W25" s="13">
        <f>16-V25</f>
        <v>8</v>
      </c>
      <c r="X25" s="13">
        <f>+G25+K25+O25+S25+W25</f>
        <v>25.5</v>
      </c>
      <c r="Y25" s="13">
        <f>E25+I25+M25+Q25+U25</f>
        <v>1560</v>
      </c>
    </row>
    <row r="26" spans="1:25" ht="13.5">
      <c r="A26" s="27">
        <v>23</v>
      </c>
      <c r="B26" s="2" t="s">
        <v>100</v>
      </c>
      <c r="C26" s="2" t="s">
        <v>101</v>
      </c>
      <c r="L26">
        <v>3</v>
      </c>
      <c r="M26">
        <v>1090</v>
      </c>
      <c r="N26">
        <v>10</v>
      </c>
      <c r="O26" s="13">
        <f>35-N26</f>
        <v>25</v>
      </c>
      <c r="P26" s="13"/>
      <c r="Q26" s="13"/>
      <c r="X26" s="13">
        <f>+G26+K26+O26+S26+W26</f>
        <v>25</v>
      </c>
      <c r="Y26" s="13">
        <f>E26+I26+M26+Q26+U26</f>
        <v>1090</v>
      </c>
    </row>
    <row r="27" spans="1:25" ht="13.5">
      <c r="A27" s="27">
        <v>24</v>
      </c>
      <c r="B27" s="2" t="s">
        <v>102</v>
      </c>
      <c r="C27" s="2" t="s">
        <v>103</v>
      </c>
      <c r="L27">
        <v>3</v>
      </c>
      <c r="M27">
        <v>880</v>
      </c>
      <c r="N27">
        <v>12</v>
      </c>
      <c r="O27" s="13">
        <f>35-N27</f>
        <v>23</v>
      </c>
      <c r="P27" s="13"/>
      <c r="Q27" s="13"/>
      <c r="W27" s="13"/>
      <c r="X27" s="13">
        <f>+G27+K27+O27+S27+W27</f>
        <v>23</v>
      </c>
      <c r="Y27" s="13">
        <f>E27+I27+M27+Q27+U27</f>
        <v>880</v>
      </c>
    </row>
    <row r="28" spans="1:25" ht="13.5">
      <c r="A28" s="27">
        <v>25</v>
      </c>
      <c r="B28" t="s">
        <v>110</v>
      </c>
      <c r="C28" t="s">
        <v>111</v>
      </c>
      <c r="L28">
        <v>2</v>
      </c>
      <c r="M28">
        <v>710</v>
      </c>
      <c r="N28">
        <v>15</v>
      </c>
      <c r="O28" s="13">
        <f>35-N28</f>
        <v>20</v>
      </c>
      <c r="W28" s="13"/>
      <c r="X28" s="13">
        <f>+G28+K28+O28+S28+W28</f>
        <v>20</v>
      </c>
      <c r="Y28" s="13">
        <f>E28+I28+M28+Q28+U28</f>
        <v>710</v>
      </c>
    </row>
    <row r="29" spans="1:25" ht="13.5">
      <c r="A29" s="27">
        <v>26</v>
      </c>
      <c r="B29" s="2" t="s">
        <v>112</v>
      </c>
      <c r="C29" s="2" t="s">
        <v>31</v>
      </c>
      <c r="D29" s="2">
        <v>2</v>
      </c>
      <c r="E29" s="2">
        <v>760</v>
      </c>
      <c r="F29">
        <v>8</v>
      </c>
      <c r="G29" s="13">
        <f>20-F29</f>
        <v>12</v>
      </c>
      <c r="H29">
        <v>0</v>
      </c>
      <c r="I29">
        <v>0</v>
      </c>
      <c r="J29">
        <v>17.5</v>
      </c>
      <c r="K29" s="13">
        <f>20-J29</f>
        <v>2.5</v>
      </c>
      <c r="L29">
        <v>0</v>
      </c>
      <c r="M29">
        <v>0</v>
      </c>
      <c r="N29">
        <v>30</v>
      </c>
      <c r="O29" s="13">
        <f>35-N29</f>
        <v>5</v>
      </c>
      <c r="P29" s="13"/>
      <c r="Q29" s="13"/>
      <c r="S29" s="13"/>
      <c r="T29" s="13"/>
      <c r="U29" s="13"/>
      <c r="X29" s="13">
        <f>+G29+K29+O29+S29+W29</f>
        <v>19.5</v>
      </c>
      <c r="Y29" s="13">
        <f>E29+I29+M29+Q29+U29</f>
        <v>760</v>
      </c>
    </row>
    <row r="30" spans="1:25" ht="13.5">
      <c r="A30" s="27">
        <v>27</v>
      </c>
      <c r="B30" s="2" t="s">
        <v>118</v>
      </c>
      <c r="C30" s="2" t="s">
        <v>119</v>
      </c>
      <c r="L30">
        <v>2</v>
      </c>
      <c r="M30">
        <v>690</v>
      </c>
      <c r="N30">
        <v>17</v>
      </c>
      <c r="O30" s="13">
        <f>35-N30</f>
        <v>18</v>
      </c>
      <c r="P30" s="13"/>
      <c r="Q30" s="13"/>
      <c r="W30" s="13"/>
      <c r="X30" s="13">
        <f>+G30+K30+O30+S30+W30</f>
        <v>18</v>
      </c>
      <c r="Y30" s="13">
        <f>E30+I30+M30+Q30+U30</f>
        <v>690</v>
      </c>
    </row>
    <row r="31" spans="1:25" ht="13.5">
      <c r="A31" s="27">
        <v>28</v>
      </c>
      <c r="B31" t="s">
        <v>130</v>
      </c>
      <c r="C31" t="s">
        <v>131</v>
      </c>
      <c r="L31">
        <v>2</v>
      </c>
      <c r="M31">
        <v>620</v>
      </c>
      <c r="N31">
        <v>18.5</v>
      </c>
      <c r="O31" s="13">
        <f>35-N31</f>
        <v>16.5</v>
      </c>
      <c r="W31" s="13"/>
      <c r="X31" s="13">
        <f>+G31+K31+O31+S31+W31</f>
        <v>16.5</v>
      </c>
      <c r="Y31" s="13">
        <f>E31+I31+M31+Q31+U31</f>
        <v>620</v>
      </c>
    </row>
    <row r="32" spans="1:25" ht="13.5">
      <c r="A32" s="27">
        <v>29</v>
      </c>
      <c r="B32" s="2" t="s">
        <v>132</v>
      </c>
      <c r="C32" s="2" t="s">
        <v>133</v>
      </c>
      <c r="L32">
        <v>1</v>
      </c>
      <c r="M32">
        <v>290</v>
      </c>
      <c r="N32">
        <v>24</v>
      </c>
      <c r="O32" s="13">
        <f>35-N32</f>
        <v>11</v>
      </c>
      <c r="P32" s="13"/>
      <c r="Q32" s="13"/>
      <c r="T32">
        <v>2</v>
      </c>
      <c r="U32">
        <v>550</v>
      </c>
      <c r="V32">
        <v>11</v>
      </c>
      <c r="W32" s="13">
        <f>16-V32</f>
        <v>5</v>
      </c>
      <c r="X32" s="13">
        <f>+G32+K32+O32+S32+W32</f>
        <v>16</v>
      </c>
      <c r="Y32" s="13">
        <f>E32+I32+M32+Q32+U32</f>
        <v>840</v>
      </c>
    </row>
    <row r="33" spans="1:25" ht="13.5">
      <c r="A33" s="27">
        <v>30</v>
      </c>
      <c r="B33" t="s">
        <v>137</v>
      </c>
      <c r="C33" t="s">
        <v>138</v>
      </c>
      <c r="L33">
        <v>2</v>
      </c>
      <c r="M33">
        <v>610</v>
      </c>
      <c r="N33">
        <v>20</v>
      </c>
      <c r="O33" s="13">
        <f>35-N33</f>
        <v>15</v>
      </c>
      <c r="W33" s="13"/>
      <c r="X33" s="13">
        <f>+G33+K33+O33+S33+W33</f>
        <v>15</v>
      </c>
      <c r="Y33" s="13">
        <f>E33+I33+M33+Q33+U33</f>
        <v>610</v>
      </c>
    </row>
    <row r="34" spans="1:25" ht="13.5">
      <c r="A34" s="27">
        <v>31</v>
      </c>
      <c r="B34" t="s">
        <v>141</v>
      </c>
      <c r="C34" t="s">
        <v>142</v>
      </c>
      <c r="O34" s="13"/>
      <c r="T34">
        <v>5</v>
      </c>
      <c r="U34">
        <v>1680</v>
      </c>
      <c r="V34">
        <v>2</v>
      </c>
      <c r="W34" s="13">
        <f>16-V34</f>
        <v>14</v>
      </c>
      <c r="X34" s="13">
        <f>+G34+K34+O34+S34+W34</f>
        <v>14</v>
      </c>
      <c r="Y34" s="13">
        <f>E34+I34+M34+Q34+U34</f>
        <v>1680</v>
      </c>
    </row>
    <row r="35" spans="1:25" ht="13.5">
      <c r="A35" s="27">
        <v>32</v>
      </c>
      <c r="B35" s="14" t="s">
        <v>143</v>
      </c>
      <c r="C35" s="14" t="s">
        <v>211</v>
      </c>
      <c r="D35" s="2">
        <v>2</v>
      </c>
      <c r="E35" s="2">
        <v>580</v>
      </c>
      <c r="F35" s="2">
        <v>9</v>
      </c>
      <c r="G35" s="13">
        <f>20-F35</f>
        <v>11</v>
      </c>
      <c r="H35">
        <v>0</v>
      </c>
      <c r="I35">
        <v>0</v>
      </c>
      <c r="J35">
        <v>17.5</v>
      </c>
      <c r="K35" s="13">
        <f>20-J35</f>
        <v>2.5</v>
      </c>
      <c r="L35" s="2"/>
      <c r="M35" s="2"/>
      <c r="S35" s="13"/>
      <c r="T35" s="13"/>
      <c r="U35" s="13"/>
      <c r="X35" s="13">
        <f>+G35+K35+O35+S35+W35</f>
        <v>13.5</v>
      </c>
      <c r="Y35" s="13">
        <f>E35+I35+M35+Q35+U35</f>
        <v>580</v>
      </c>
    </row>
    <row r="36" spans="1:25" ht="13.5">
      <c r="A36" s="27">
        <v>33</v>
      </c>
      <c r="B36" s="2" t="s">
        <v>145</v>
      </c>
      <c r="C36" s="2" t="s">
        <v>146</v>
      </c>
      <c r="L36">
        <v>1</v>
      </c>
      <c r="M36">
        <v>350</v>
      </c>
      <c r="N36">
        <v>22</v>
      </c>
      <c r="O36" s="13">
        <f>35-N36</f>
        <v>13</v>
      </c>
      <c r="P36" s="13"/>
      <c r="Q36" s="13"/>
      <c r="X36" s="13">
        <f>+G36+K36+O36+S36+W36</f>
        <v>13</v>
      </c>
      <c r="Y36" s="13">
        <f>E36+I36+M36+Q36+U36</f>
        <v>350</v>
      </c>
    </row>
    <row r="37" spans="1:25" ht="13.5">
      <c r="A37" s="27">
        <v>34</v>
      </c>
      <c r="B37" s="14" t="s">
        <v>147</v>
      </c>
      <c r="C37" s="14" t="s">
        <v>148</v>
      </c>
      <c r="D37" s="2">
        <v>0</v>
      </c>
      <c r="E37" s="2">
        <v>0</v>
      </c>
      <c r="F37" s="2">
        <v>17.5</v>
      </c>
      <c r="G37" s="13">
        <f>20-F37</f>
        <v>2.5</v>
      </c>
      <c r="H37">
        <v>2</v>
      </c>
      <c r="I37">
        <v>600</v>
      </c>
      <c r="J37">
        <v>10</v>
      </c>
      <c r="K37" s="13">
        <f>20-J37</f>
        <v>10</v>
      </c>
      <c r="L37" s="2"/>
      <c r="M37" s="2"/>
      <c r="S37" s="13"/>
      <c r="T37" s="13"/>
      <c r="U37" s="13"/>
      <c r="X37" s="13">
        <f>+G37+K37+O37+S37+W37</f>
        <v>12.5</v>
      </c>
      <c r="Y37" s="13">
        <f>E37+I37+M37+Q37+U37</f>
        <v>600</v>
      </c>
    </row>
    <row r="38" spans="1:25" ht="13.5">
      <c r="A38" s="27">
        <v>35</v>
      </c>
      <c r="B38" t="s">
        <v>150</v>
      </c>
      <c r="C38" t="s">
        <v>37</v>
      </c>
      <c r="O38" s="13"/>
      <c r="T38">
        <v>4</v>
      </c>
      <c r="U38">
        <v>1360</v>
      </c>
      <c r="V38">
        <v>4</v>
      </c>
      <c r="W38" s="13">
        <f>16-V38</f>
        <v>12</v>
      </c>
      <c r="X38" s="13">
        <f>+G38+K38+O38+S38+W38</f>
        <v>12</v>
      </c>
      <c r="Y38" s="13">
        <f>E38+I38+M38+Q38+U38</f>
        <v>1360</v>
      </c>
    </row>
    <row r="39" spans="1:25" ht="13.5">
      <c r="A39" s="27">
        <v>36</v>
      </c>
      <c r="B39" t="s">
        <v>149</v>
      </c>
      <c r="C39" t="s">
        <v>31</v>
      </c>
      <c r="L39">
        <v>1</v>
      </c>
      <c r="M39">
        <v>330</v>
      </c>
      <c r="N39">
        <v>23</v>
      </c>
      <c r="O39" s="13">
        <f>35-N39</f>
        <v>12</v>
      </c>
      <c r="W39" s="13"/>
      <c r="X39" s="13">
        <f>+G39+K39+O39+S39+W39</f>
        <v>12</v>
      </c>
      <c r="Y39" s="13">
        <f>E39+I39+M39+Q39+U39</f>
        <v>330</v>
      </c>
    </row>
    <row r="40" spans="1:25" ht="13.5">
      <c r="A40" s="27">
        <v>37</v>
      </c>
      <c r="B40" s="14" t="s">
        <v>159</v>
      </c>
      <c r="C40" s="14" t="s">
        <v>229</v>
      </c>
      <c r="D40" s="2">
        <v>0</v>
      </c>
      <c r="E40" s="2">
        <v>0</v>
      </c>
      <c r="F40" s="2">
        <v>17.5</v>
      </c>
      <c r="G40" s="13">
        <f>20-F40</f>
        <v>2.5</v>
      </c>
      <c r="H40">
        <v>1</v>
      </c>
      <c r="I40">
        <v>400</v>
      </c>
      <c r="J40">
        <v>11.5</v>
      </c>
      <c r="K40" s="13">
        <f>20-J40</f>
        <v>8.5</v>
      </c>
      <c r="L40" s="2"/>
      <c r="M40" s="2"/>
      <c r="S40" s="13"/>
      <c r="T40" s="13"/>
      <c r="U40" s="13"/>
      <c r="X40" s="13">
        <f>+G40+K40+O40+S40+W40</f>
        <v>11</v>
      </c>
      <c r="Y40" s="13">
        <f>E40+I40+M40+Q40+U40</f>
        <v>400</v>
      </c>
    </row>
    <row r="41" spans="1:25" ht="13.5">
      <c r="A41" s="27">
        <v>38</v>
      </c>
      <c r="B41" s="2" t="s">
        <v>151</v>
      </c>
      <c r="C41" s="2" t="s">
        <v>152</v>
      </c>
      <c r="L41">
        <v>1</v>
      </c>
      <c r="M41">
        <v>280</v>
      </c>
      <c r="N41">
        <v>25</v>
      </c>
      <c r="O41" s="13">
        <f>35-N41</f>
        <v>10</v>
      </c>
      <c r="P41" s="13"/>
      <c r="Q41" s="13"/>
      <c r="W41" s="13"/>
      <c r="X41" s="13">
        <f>+G41+K41+O41+S41+W41</f>
        <v>10</v>
      </c>
      <c r="Y41" s="13">
        <f>E41+I41+M41+Q41+U41</f>
        <v>280</v>
      </c>
    </row>
    <row r="42" spans="1:25" ht="13.5">
      <c r="A42" s="27">
        <v>39</v>
      </c>
      <c r="B42" t="s">
        <v>230</v>
      </c>
      <c r="C42" t="s">
        <v>51</v>
      </c>
      <c r="O42" s="13"/>
      <c r="T42">
        <v>2</v>
      </c>
      <c r="U42">
        <v>640</v>
      </c>
      <c r="V42">
        <v>7</v>
      </c>
      <c r="W42" s="13">
        <f>16-V42</f>
        <v>9</v>
      </c>
      <c r="X42" s="13">
        <f>+G42+K42+O42+S42+W42</f>
        <v>9</v>
      </c>
      <c r="Y42" s="13">
        <f>E42+I42+M42+Q42+U42</f>
        <v>640</v>
      </c>
    </row>
    <row r="43" spans="1:25" ht="13.5">
      <c r="A43" s="27">
        <v>40</v>
      </c>
      <c r="B43" s="2" t="s">
        <v>153</v>
      </c>
      <c r="C43" s="2" t="s">
        <v>154</v>
      </c>
      <c r="D43" s="2">
        <v>0</v>
      </c>
      <c r="E43" s="2">
        <v>0</v>
      </c>
      <c r="F43" s="2">
        <v>17.5</v>
      </c>
      <c r="G43" s="13">
        <f>20-F43</f>
        <v>2.5</v>
      </c>
      <c r="H43" s="2">
        <v>1</v>
      </c>
      <c r="I43" s="2">
        <v>360</v>
      </c>
      <c r="J43">
        <v>14</v>
      </c>
      <c r="K43" s="13">
        <f>20-J43</f>
        <v>6</v>
      </c>
      <c r="L43" s="2"/>
      <c r="M43" s="2"/>
      <c r="X43" s="13">
        <f>+G43+K43+O43+S43+W43</f>
        <v>8.5</v>
      </c>
      <c r="Y43" s="13">
        <f>E43+I43+M43+Q43+U43</f>
        <v>360</v>
      </c>
    </row>
    <row r="44" spans="1:25" ht="13.5">
      <c r="A44" s="27">
        <v>41</v>
      </c>
      <c r="B44" t="s">
        <v>174</v>
      </c>
      <c r="C44" t="s">
        <v>175</v>
      </c>
      <c r="L44">
        <v>0</v>
      </c>
      <c r="M44">
        <v>0</v>
      </c>
      <c r="N44">
        <v>30</v>
      </c>
      <c r="O44" s="13">
        <f>35-N44</f>
        <v>5</v>
      </c>
      <c r="W44" s="13"/>
      <c r="X44" s="13">
        <f>+G44+K44+O44+S44+W44</f>
        <v>5</v>
      </c>
      <c r="Y44" s="13">
        <f>E44+I44+M44+Q44+U44</f>
        <v>0</v>
      </c>
    </row>
    <row r="45" spans="1:25" ht="13.5">
      <c r="A45" s="27">
        <v>42</v>
      </c>
      <c r="B45" t="s">
        <v>180</v>
      </c>
      <c r="C45" t="s">
        <v>181</v>
      </c>
      <c r="L45">
        <v>0</v>
      </c>
      <c r="M45">
        <v>0</v>
      </c>
      <c r="N45">
        <v>30</v>
      </c>
      <c r="O45" s="13">
        <f>35-N45</f>
        <v>5</v>
      </c>
      <c r="W45" s="13"/>
      <c r="X45" s="13">
        <f>+G45+K45+O45+S45+W45</f>
        <v>5</v>
      </c>
      <c r="Y45" s="13">
        <f>E45+I45+M45+Q45+U45</f>
        <v>0</v>
      </c>
    </row>
    <row r="46" spans="1:25" ht="13.5">
      <c r="A46" s="27">
        <v>43</v>
      </c>
      <c r="B46" t="s">
        <v>178</v>
      </c>
      <c r="C46" t="s">
        <v>179</v>
      </c>
      <c r="L46">
        <v>0</v>
      </c>
      <c r="M46">
        <v>0</v>
      </c>
      <c r="N46">
        <v>30</v>
      </c>
      <c r="O46" s="13">
        <f>35-N46</f>
        <v>5</v>
      </c>
      <c r="W46" s="13"/>
      <c r="X46" s="13">
        <f>+G46+K46+O46+S46+W46</f>
        <v>5</v>
      </c>
      <c r="Y46" s="13">
        <f>E46+I46+M46+Q46+U46</f>
        <v>0</v>
      </c>
    </row>
    <row r="47" spans="1:25" ht="13.5">
      <c r="A47" s="27">
        <v>44</v>
      </c>
      <c r="B47" t="s">
        <v>182</v>
      </c>
      <c r="C47" t="s">
        <v>183</v>
      </c>
      <c r="L47">
        <v>0</v>
      </c>
      <c r="M47">
        <v>0</v>
      </c>
      <c r="N47">
        <v>30</v>
      </c>
      <c r="O47" s="13">
        <f>35-N47</f>
        <v>5</v>
      </c>
      <c r="W47" s="13"/>
      <c r="X47" s="13">
        <f>+G47+K47+O47+S47+W47</f>
        <v>5</v>
      </c>
      <c r="Y47" s="13">
        <f>E47+I47+M47+Q47+U47</f>
        <v>0</v>
      </c>
    </row>
    <row r="48" spans="1:25" ht="13.5">
      <c r="A48" s="27">
        <v>45</v>
      </c>
      <c r="B48" t="s">
        <v>176</v>
      </c>
      <c r="C48" t="s">
        <v>177</v>
      </c>
      <c r="L48">
        <v>0</v>
      </c>
      <c r="M48">
        <v>0</v>
      </c>
      <c r="N48">
        <v>30</v>
      </c>
      <c r="O48" s="13">
        <f>35-N48</f>
        <v>5</v>
      </c>
      <c r="W48" s="13"/>
      <c r="X48" s="13">
        <f>+G48+K48+O48+S48+W48</f>
        <v>5</v>
      </c>
      <c r="Y48" s="13">
        <f>E48+I48+M48+Q48+U48</f>
        <v>0</v>
      </c>
    </row>
    <row r="49" spans="1:25" ht="13.5">
      <c r="A49" s="27">
        <v>46</v>
      </c>
      <c r="B49" t="s">
        <v>184</v>
      </c>
      <c r="C49" t="s">
        <v>185</v>
      </c>
      <c r="O49" s="13"/>
      <c r="T49">
        <v>2</v>
      </c>
      <c r="U49">
        <v>540</v>
      </c>
      <c r="V49">
        <v>12</v>
      </c>
      <c r="W49" s="13">
        <f>16-V49</f>
        <v>4</v>
      </c>
      <c r="X49" s="13">
        <f>+G49+K49+O49+S49+W49</f>
        <v>4</v>
      </c>
      <c r="Y49" s="13">
        <f>E49+I49+M49+Q49+U49</f>
        <v>540</v>
      </c>
    </row>
    <row r="50" spans="1:25" ht="13.5">
      <c r="A50" s="27">
        <v>47</v>
      </c>
      <c r="B50" t="s">
        <v>190</v>
      </c>
      <c r="C50" t="s">
        <v>191</v>
      </c>
      <c r="O50" s="13"/>
      <c r="P50">
        <v>0</v>
      </c>
      <c r="Q50">
        <v>0</v>
      </c>
      <c r="R50" s="13">
        <v>11</v>
      </c>
      <c r="S50" s="13">
        <f>13-R50</f>
        <v>2</v>
      </c>
      <c r="W50" s="13"/>
      <c r="X50" s="13">
        <f>+G50+K50+O50+S50+W50</f>
        <v>2</v>
      </c>
      <c r="Y50" s="13">
        <f>E50+I50+M50+Q50+U50</f>
        <v>0</v>
      </c>
    </row>
    <row r="51" spans="1:25" ht="13.5">
      <c r="A51" s="27">
        <v>48</v>
      </c>
      <c r="B51" t="s">
        <v>34</v>
      </c>
      <c r="C51" t="s">
        <v>188</v>
      </c>
      <c r="O51" s="13"/>
      <c r="P51">
        <v>0</v>
      </c>
      <c r="Q51">
        <v>0</v>
      </c>
      <c r="R51" s="13">
        <v>11</v>
      </c>
      <c r="S51" s="13">
        <f>13-R51</f>
        <v>2</v>
      </c>
      <c r="W51" s="13"/>
      <c r="X51" s="13">
        <f>+G51+K51+O51+S51+W51</f>
        <v>2</v>
      </c>
      <c r="Y51" s="13">
        <f>E51+I51+M51+Q51+U51</f>
        <v>0</v>
      </c>
    </row>
    <row r="52" spans="1:25" ht="13.5">
      <c r="A52" s="27"/>
      <c r="B52"/>
      <c r="C52"/>
      <c r="O52" s="13"/>
      <c r="W52" s="13"/>
      <c r="X52" s="13"/>
      <c r="Y52" s="13"/>
    </row>
    <row r="53" spans="1:25" ht="13.5">
      <c r="A53" s="27"/>
      <c r="B53"/>
      <c r="C53"/>
      <c r="O53" s="13"/>
      <c r="W53" s="13"/>
      <c r="X53" s="13"/>
      <c r="Y53" s="13"/>
    </row>
    <row r="54" spans="1:25" ht="13.5">
      <c r="A54" s="27"/>
      <c r="B54"/>
      <c r="C54"/>
      <c r="O54" s="13"/>
      <c r="W54" s="13"/>
      <c r="X54" s="13"/>
      <c r="Y54" s="13"/>
    </row>
    <row r="55" spans="1:25" ht="13.5">
      <c r="A55" s="27"/>
      <c r="B55"/>
      <c r="C55"/>
      <c r="O55" s="13"/>
      <c r="W55" s="13"/>
      <c r="X55" s="13"/>
      <c r="Y55" s="13"/>
    </row>
    <row r="56" spans="1:25" ht="13.5">
      <c r="A56" s="27"/>
      <c r="B56"/>
      <c r="C56"/>
      <c r="W56" s="13"/>
      <c r="X56" s="13"/>
      <c r="Y56" s="13"/>
    </row>
    <row r="57" spans="1:25" ht="13.5">
      <c r="A57" s="27"/>
      <c r="B57" s="14"/>
      <c r="C57" s="14"/>
      <c r="F57" s="2"/>
      <c r="G57" s="2"/>
      <c r="K57" s="2"/>
      <c r="L57" s="2"/>
      <c r="M57" s="2"/>
      <c r="S57" s="13"/>
      <c r="T57" s="13"/>
      <c r="U57" s="13"/>
      <c r="X57" s="13"/>
      <c r="Y57" s="13"/>
    </row>
    <row r="58" spans="1:25" ht="13.5">
      <c r="A58" s="27"/>
      <c r="B58" s="14"/>
      <c r="C58" s="14"/>
      <c r="F58" s="2"/>
      <c r="G58" s="2"/>
      <c r="K58" s="2"/>
      <c r="L58" s="2"/>
      <c r="M58" s="2"/>
      <c r="S58" s="13"/>
      <c r="T58" s="13"/>
      <c r="U58" s="13"/>
      <c r="X58" s="13"/>
      <c r="Y58" s="13"/>
    </row>
    <row r="60" spans="4:25" ht="12.75">
      <c r="D60" s="13">
        <f>SUM(D4:D59)</f>
        <v>39</v>
      </c>
      <c r="E60" s="13">
        <f>SUM(E4:E59)</f>
        <v>13050</v>
      </c>
      <c r="F60" s="13">
        <f>SUM(F4:F59)</f>
        <v>190</v>
      </c>
      <c r="G60" s="13">
        <f>SUM(G4:G59)</f>
        <v>190</v>
      </c>
      <c r="H60" s="13">
        <f>SUM(H4:H59)</f>
        <v>40</v>
      </c>
      <c r="I60" s="13">
        <f>SUM(I4:I59)</f>
        <v>13770</v>
      </c>
      <c r="J60" s="13">
        <f>SUM(J4:J59)</f>
        <v>190</v>
      </c>
      <c r="K60" s="13">
        <f>SUM(K4:K59)</f>
        <v>190</v>
      </c>
      <c r="L60" s="13">
        <f>SUM(L4:L59)</f>
        <v>70</v>
      </c>
      <c r="M60" s="13">
        <f>SUM(M4:M59)</f>
        <v>22820</v>
      </c>
      <c r="N60" s="13">
        <f>SUM(N4:N59)</f>
        <v>595</v>
      </c>
      <c r="O60" s="13">
        <f>SUM(O4:O59)</f>
        <v>595</v>
      </c>
      <c r="P60" s="13">
        <f>SUM(P4:P59)</f>
        <v>17</v>
      </c>
      <c r="Q60" s="13">
        <f>SUM(Q4:Q59)</f>
        <v>5550</v>
      </c>
      <c r="R60" s="13">
        <f>SUM(R4:R59)</f>
        <v>97</v>
      </c>
      <c r="S60" s="13">
        <f>SUM(S4:S59)</f>
        <v>85</v>
      </c>
      <c r="T60" s="13">
        <f>SUM(T4:T59)</f>
        <v>41</v>
      </c>
      <c r="U60" s="13">
        <f>SUM(U4:U59)</f>
        <v>12310</v>
      </c>
      <c r="V60" s="13">
        <f>SUM(V4:V59)</f>
        <v>120</v>
      </c>
      <c r="W60" s="13">
        <f>SUM(W4:W59)</f>
        <v>120</v>
      </c>
      <c r="X60" s="13">
        <f>SUM(X4:X59)</f>
        <v>1180</v>
      </c>
      <c r="Y60" s="13">
        <f>SUM(Y4:Y59)</f>
        <v>67500</v>
      </c>
    </row>
  </sheetData>
  <mergeCells count="5">
    <mergeCell ref="D1:G1"/>
    <mergeCell ref="H1:K1"/>
    <mergeCell ref="L1:O1"/>
    <mergeCell ref="P1:S1"/>
    <mergeCell ref="T1:W1"/>
  </mergeCells>
  <printOptions gridLines="1"/>
  <pageMargins left="0.2" right="0.14027777777777778" top="2.020138888888889" bottom="0.49027777777777776" header="0.9298611111111111" footer="0.5118055555555555"/>
  <pageSetup horizontalDpi="300" verticalDpi="300" orientation="portrait" paperSize="8" scale="95"/>
  <headerFooter alignWithMargins="0">
    <oddHeader>&amp;LANNEE 2012&amp;C&amp;"Arial,Gras"&amp;18Challenge ETIENNE FRAMERY&amp;RPVGSLCM 
épreuves TRUITES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4"/>
  <sheetViews>
    <sheetView zoomScale="68" zoomScaleNormal="68" workbookViewId="0" topLeftCell="A1">
      <selection activeCell="M44" sqref="M44"/>
    </sheetView>
  </sheetViews>
  <sheetFormatPr defaultColWidth="11.421875" defaultRowHeight="12.75"/>
  <cols>
    <col min="1" max="1" width="4.28125" style="0" customWidth="1"/>
    <col min="2" max="2" width="11.8515625" style="2" customWidth="1"/>
    <col min="3" max="3" width="11.421875" style="2" customWidth="1"/>
    <col min="4" max="4" width="3.57421875" style="2" customWidth="1"/>
    <col min="5" max="5" width="8.421875" style="2" customWidth="1"/>
    <col min="6" max="6" width="10.57421875" style="0" customWidth="1"/>
    <col min="7" max="7" width="6.00390625" style="0" customWidth="1"/>
    <col min="8" max="8" width="3.57421875" style="0" customWidth="1"/>
    <col min="9" max="9" width="7.421875" style="0" customWidth="1"/>
    <col min="10" max="10" width="10.57421875" style="0" customWidth="1"/>
    <col min="11" max="11" width="6.00390625" style="0" customWidth="1"/>
    <col min="12" max="12" width="3.57421875" style="0" customWidth="1"/>
    <col min="13" max="13" width="8.57421875" style="0" customWidth="1"/>
    <col min="14" max="14" width="10.57421875" style="0" customWidth="1"/>
    <col min="15" max="15" width="6.00390625" style="0" customWidth="1"/>
    <col min="16" max="16" width="3.57421875" style="0" customWidth="1"/>
    <col min="17" max="17" width="9.00390625" style="0" customWidth="1"/>
    <col min="18" max="18" width="10.57421875" style="0" customWidth="1"/>
    <col min="19" max="19" width="6.00390625" style="0" customWidth="1"/>
    <col min="20" max="20" width="3.57421875" style="0" customWidth="1"/>
    <col min="21" max="21" width="6.00390625" style="0" customWidth="1"/>
    <col min="22" max="22" width="10.57421875" style="0" customWidth="1"/>
    <col min="23" max="23" width="6.00390625" style="0" customWidth="1"/>
    <col min="24" max="24" width="7.7109375" style="0" customWidth="1"/>
    <col min="25" max="25" width="9.140625" style="0" customWidth="1"/>
  </cols>
  <sheetData>
    <row r="1" spans="4:24" ht="12.75" customHeight="1">
      <c r="D1" s="30" t="s">
        <v>10</v>
      </c>
      <c r="E1" s="30"/>
      <c r="F1" s="30"/>
      <c r="G1" s="30"/>
      <c r="H1" s="11" t="s">
        <v>11</v>
      </c>
      <c r="I1" s="11"/>
      <c r="J1" s="11"/>
      <c r="K1" s="11"/>
      <c r="L1" s="11" t="s">
        <v>12</v>
      </c>
      <c r="M1" s="11"/>
      <c r="N1" s="11"/>
      <c r="O1" s="11"/>
      <c r="P1" s="11" t="s">
        <v>13</v>
      </c>
      <c r="Q1" s="11"/>
      <c r="R1" s="11"/>
      <c r="S1" s="11"/>
      <c r="T1" s="11" t="s">
        <v>14</v>
      </c>
      <c r="U1" s="11"/>
      <c r="V1" s="11"/>
      <c r="W1" s="11"/>
      <c r="X1" t="s">
        <v>9</v>
      </c>
    </row>
    <row r="2" spans="6:23" ht="12.75" customHeight="1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5" ht="12.75">
      <c r="A3" t="s">
        <v>223</v>
      </c>
      <c r="B3" s="2" t="s">
        <v>196</v>
      </c>
      <c r="C3" s="2" t="s">
        <v>21</v>
      </c>
      <c r="D3" s="2" t="s">
        <v>231</v>
      </c>
      <c r="E3" s="2" t="s">
        <v>232</v>
      </c>
      <c r="F3" t="s">
        <v>233</v>
      </c>
      <c r="G3" t="s">
        <v>23</v>
      </c>
      <c r="H3" s="2" t="s">
        <v>231</v>
      </c>
      <c r="I3" s="2" t="s">
        <v>232</v>
      </c>
      <c r="J3" t="s">
        <v>233</v>
      </c>
      <c r="K3" t="s">
        <v>23</v>
      </c>
      <c r="L3" s="2" t="s">
        <v>231</v>
      </c>
      <c r="M3" s="2" t="s">
        <v>232</v>
      </c>
      <c r="N3" t="s">
        <v>233</v>
      </c>
      <c r="O3" t="s">
        <v>23</v>
      </c>
      <c r="P3" s="2" t="s">
        <v>231</v>
      </c>
      <c r="Q3" s="2" t="s">
        <v>232</v>
      </c>
      <c r="R3" t="s">
        <v>233</v>
      </c>
      <c r="S3" t="s">
        <v>23</v>
      </c>
      <c r="T3" s="2" t="s">
        <v>231</v>
      </c>
      <c r="U3" s="2" t="s">
        <v>232</v>
      </c>
      <c r="V3" t="s">
        <v>233</v>
      </c>
      <c r="W3" t="s">
        <v>23</v>
      </c>
      <c r="X3" t="s">
        <v>24</v>
      </c>
      <c r="Y3" t="s">
        <v>232</v>
      </c>
    </row>
    <row r="4" spans="1:25" ht="12.75">
      <c r="A4" s="26">
        <v>1</v>
      </c>
      <c r="B4" s="2" t="s">
        <v>28</v>
      </c>
      <c r="C4" s="2" t="s">
        <v>29</v>
      </c>
      <c r="D4" s="2">
        <v>9</v>
      </c>
      <c r="E4" s="2">
        <v>4740</v>
      </c>
      <c r="F4" s="2">
        <v>5</v>
      </c>
      <c r="G4" s="16">
        <f>+16-F4</f>
        <v>11</v>
      </c>
      <c r="H4" s="2">
        <v>5</v>
      </c>
      <c r="I4" s="2">
        <v>3550</v>
      </c>
      <c r="J4" s="2">
        <v>6</v>
      </c>
      <c r="K4" s="16">
        <f>+16-J4</f>
        <v>10</v>
      </c>
      <c r="L4" s="16">
        <v>3</v>
      </c>
      <c r="M4" s="16">
        <v>850</v>
      </c>
      <c r="N4" s="2">
        <v>5</v>
      </c>
      <c r="O4" s="2">
        <f>13-N4</f>
        <v>8</v>
      </c>
      <c r="P4" s="2">
        <v>10</v>
      </c>
      <c r="Q4" s="2">
        <v>430</v>
      </c>
      <c r="R4" s="2">
        <v>8</v>
      </c>
      <c r="S4" s="16">
        <f>13-R4</f>
        <v>5</v>
      </c>
      <c r="T4" s="16">
        <v>10</v>
      </c>
      <c r="U4" s="16">
        <v>710</v>
      </c>
      <c r="V4" s="16">
        <v>3</v>
      </c>
      <c r="W4" s="2">
        <f>15-V4</f>
        <v>12</v>
      </c>
      <c r="X4" s="2">
        <f>G4+K4+O4+S4+W4</f>
        <v>46</v>
      </c>
      <c r="Y4" s="13">
        <f>M4+I4+E4+Q4+U4</f>
        <v>10280</v>
      </c>
    </row>
    <row r="5" spans="1:25" ht="12.75">
      <c r="A5" s="26">
        <v>2</v>
      </c>
      <c r="B5" s="2" t="s">
        <v>207</v>
      </c>
      <c r="C5" s="2" t="s">
        <v>208</v>
      </c>
      <c r="D5" s="2">
        <v>10</v>
      </c>
      <c r="E5" s="2">
        <v>4760</v>
      </c>
      <c r="F5" s="2">
        <v>2</v>
      </c>
      <c r="G5" s="16">
        <f>+16-F5</f>
        <v>14</v>
      </c>
      <c r="H5" s="2">
        <v>17</v>
      </c>
      <c r="I5" s="2">
        <v>4650</v>
      </c>
      <c r="J5" s="2">
        <v>3</v>
      </c>
      <c r="K5" s="16">
        <f>+16-J5</f>
        <v>13</v>
      </c>
      <c r="L5" s="16"/>
      <c r="M5" s="16"/>
      <c r="N5" s="2"/>
      <c r="O5" s="2"/>
      <c r="P5" s="2"/>
      <c r="Q5" s="2"/>
      <c r="R5" s="2"/>
      <c r="S5" s="2"/>
      <c r="T5" s="2">
        <v>1</v>
      </c>
      <c r="U5" s="2">
        <v>340</v>
      </c>
      <c r="V5" s="16">
        <v>8</v>
      </c>
      <c r="W5" s="2">
        <f>15-V5</f>
        <v>7</v>
      </c>
      <c r="X5" s="2">
        <f>G5+K5+O5+S5+W5</f>
        <v>34</v>
      </c>
      <c r="Y5" s="13">
        <f>M5+I5+E5+Q5+U5</f>
        <v>9750</v>
      </c>
    </row>
    <row r="6" spans="1:25" ht="12.75">
      <c r="A6" s="26">
        <v>3</v>
      </c>
      <c r="B6" t="s">
        <v>38</v>
      </c>
      <c r="C6" t="s">
        <v>39</v>
      </c>
      <c r="F6" s="2"/>
      <c r="G6" s="2"/>
      <c r="H6" s="2"/>
      <c r="I6" s="2"/>
      <c r="J6" s="2"/>
      <c r="K6" s="2"/>
      <c r="L6" s="2">
        <v>11</v>
      </c>
      <c r="M6" s="2">
        <v>700</v>
      </c>
      <c r="N6" s="2">
        <v>6</v>
      </c>
      <c r="O6" s="2">
        <f>13-N6</f>
        <v>7</v>
      </c>
      <c r="P6" s="2">
        <v>1</v>
      </c>
      <c r="Q6" s="20">
        <v>5170</v>
      </c>
      <c r="R6" s="20">
        <v>1</v>
      </c>
      <c r="S6" s="16">
        <f>13-R6</f>
        <v>12</v>
      </c>
      <c r="T6" s="16">
        <v>24</v>
      </c>
      <c r="U6" s="16">
        <v>720</v>
      </c>
      <c r="V6" s="16">
        <v>2</v>
      </c>
      <c r="W6" s="2">
        <f>15-V6</f>
        <v>13</v>
      </c>
      <c r="X6" s="2">
        <f>G6+K6+O6+S6+W6</f>
        <v>32</v>
      </c>
      <c r="Y6" s="13">
        <f>M6+I6+E6+Q6+U6</f>
        <v>6590</v>
      </c>
    </row>
    <row r="7" spans="1:36" ht="12.75">
      <c r="A7" s="26">
        <v>4</v>
      </c>
      <c r="B7" s="2" t="s">
        <v>26</v>
      </c>
      <c r="C7" s="2" t="s">
        <v>27</v>
      </c>
      <c r="D7" s="2">
        <v>4</v>
      </c>
      <c r="E7" s="2">
        <v>5360</v>
      </c>
      <c r="F7" s="2">
        <v>7</v>
      </c>
      <c r="G7" s="16">
        <f>+16-F7</f>
        <v>9</v>
      </c>
      <c r="H7" s="2">
        <v>8</v>
      </c>
      <c r="I7" s="2">
        <v>4580</v>
      </c>
      <c r="J7" s="2">
        <v>4</v>
      </c>
      <c r="K7" s="16">
        <f>+16-J7</f>
        <v>12</v>
      </c>
      <c r="L7" s="16">
        <v>4</v>
      </c>
      <c r="M7" s="16">
        <v>0</v>
      </c>
      <c r="N7" s="2">
        <v>10.5</v>
      </c>
      <c r="O7" s="2">
        <f>13-N7</f>
        <v>2.5</v>
      </c>
      <c r="P7" s="2">
        <v>4</v>
      </c>
      <c r="Q7" s="2">
        <v>0</v>
      </c>
      <c r="R7" s="2">
        <v>11</v>
      </c>
      <c r="S7" s="16">
        <f>13-R7</f>
        <v>2</v>
      </c>
      <c r="T7" s="16">
        <v>7</v>
      </c>
      <c r="U7" s="16">
        <v>220</v>
      </c>
      <c r="V7" s="16">
        <v>9</v>
      </c>
      <c r="W7" s="2">
        <f>15-V7</f>
        <v>6</v>
      </c>
      <c r="X7" s="2">
        <f>G7+K7+O7+S7+W7</f>
        <v>31.5</v>
      </c>
      <c r="Y7" s="13">
        <f>M7+I7+E7+Q7+U7</f>
        <v>10160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26">
        <v>5</v>
      </c>
      <c r="B8" s="2" t="s">
        <v>44</v>
      </c>
      <c r="C8" s="2" t="s">
        <v>45</v>
      </c>
      <c r="D8" s="2">
        <v>24</v>
      </c>
      <c r="E8" s="2">
        <v>3220</v>
      </c>
      <c r="F8" s="2">
        <v>9</v>
      </c>
      <c r="G8" s="16">
        <f>+16-F8</f>
        <v>7</v>
      </c>
      <c r="H8" s="2">
        <v>3</v>
      </c>
      <c r="I8" s="2">
        <v>3340</v>
      </c>
      <c r="J8" s="2">
        <v>8</v>
      </c>
      <c r="K8" s="16">
        <f>+16-J8</f>
        <v>8</v>
      </c>
      <c r="L8" s="16">
        <v>7</v>
      </c>
      <c r="M8" s="16">
        <v>0</v>
      </c>
      <c r="N8" s="2">
        <v>10.5</v>
      </c>
      <c r="O8" s="2">
        <f>13-N8</f>
        <v>2.5</v>
      </c>
      <c r="P8" s="2"/>
      <c r="Q8" s="2"/>
      <c r="R8" s="2"/>
      <c r="S8" s="16"/>
      <c r="T8" s="16">
        <v>5</v>
      </c>
      <c r="U8" s="16">
        <v>700</v>
      </c>
      <c r="V8" s="16">
        <v>4</v>
      </c>
      <c r="W8" s="2">
        <f>15-V8</f>
        <v>11</v>
      </c>
      <c r="X8" s="2">
        <f>G8+K8+O8+S8+W8</f>
        <v>28.5</v>
      </c>
      <c r="Y8" s="13">
        <f>M8+I8+E8+Q8+U8</f>
        <v>7260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26">
        <v>6</v>
      </c>
      <c r="B9" s="2" t="s">
        <v>88</v>
      </c>
      <c r="C9" s="2" t="s">
        <v>89</v>
      </c>
      <c r="D9" s="2">
        <v>5</v>
      </c>
      <c r="E9" s="2">
        <v>6120</v>
      </c>
      <c r="F9" s="2">
        <v>4</v>
      </c>
      <c r="G9" s="16">
        <f>+16-F9</f>
        <v>12</v>
      </c>
      <c r="H9" s="2">
        <v>23</v>
      </c>
      <c r="I9" s="2">
        <v>3650</v>
      </c>
      <c r="J9" s="2">
        <v>5</v>
      </c>
      <c r="K9" s="16">
        <f>+16-J9</f>
        <v>11</v>
      </c>
      <c r="L9" s="16"/>
      <c r="M9" s="16"/>
      <c r="N9" s="2"/>
      <c r="O9" s="16"/>
      <c r="P9" s="16"/>
      <c r="Q9" s="16"/>
      <c r="R9" s="2"/>
      <c r="S9" s="2"/>
      <c r="T9" s="16">
        <v>17</v>
      </c>
      <c r="U9" s="16">
        <v>130</v>
      </c>
      <c r="V9" s="16">
        <v>10</v>
      </c>
      <c r="W9" s="2">
        <f>15-V9</f>
        <v>5</v>
      </c>
      <c r="X9" s="2">
        <f>G9+K9+O9+S9+W9</f>
        <v>28</v>
      </c>
      <c r="Y9" s="13">
        <f>M9+I9+E9+Q9+U9</f>
        <v>9900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26">
        <v>7</v>
      </c>
      <c r="B10" s="2" t="s">
        <v>50</v>
      </c>
      <c r="C10" s="2" t="s">
        <v>202</v>
      </c>
      <c r="D10" s="2">
        <v>19</v>
      </c>
      <c r="E10" s="2">
        <v>2740</v>
      </c>
      <c r="F10" s="2">
        <v>13</v>
      </c>
      <c r="G10" s="16">
        <f>+16-F10</f>
        <v>3</v>
      </c>
      <c r="H10" s="2">
        <v>2</v>
      </c>
      <c r="I10" s="2">
        <v>1760</v>
      </c>
      <c r="J10" s="2">
        <v>15</v>
      </c>
      <c r="K10" s="16">
        <f>+16-J10</f>
        <v>1</v>
      </c>
      <c r="L10" s="2">
        <v>2</v>
      </c>
      <c r="M10" s="2">
        <v>1750</v>
      </c>
      <c r="N10" s="2">
        <v>4</v>
      </c>
      <c r="O10" s="2">
        <f>13-N10</f>
        <v>9</v>
      </c>
      <c r="P10" s="2">
        <v>6</v>
      </c>
      <c r="Q10" s="2">
        <v>2590</v>
      </c>
      <c r="R10" s="2">
        <v>3</v>
      </c>
      <c r="S10" s="16">
        <f>13-R10</f>
        <v>10</v>
      </c>
      <c r="T10" s="2"/>
      <c r="U10" s="2"/>
      <c r="V10" s="2"/>
      <c r="W10" s="2"/>
      <c r="X10" s="2">
        <f>G10+K10+O10+S10+W10</f>
        <v>23</v>
      </c>
      <c r="Y10" s="13">
        <f>M10+I10+E10+Q10+U10</f>
        <v>8840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26">
        <v>8</v>
      </c>
      <c r="B11" s="2" t="s">
        <v>234</v>
      </c>
      <c r="C11" s="2" t="s">
        <v>235</v>
      </c>
      <c r="D11" s="2">
        <v>8</v>
      </c>
      <c r="E11" s="2">
        <v>4250</v>
      </c>
      <c r="F11" s="2">
        <v>8</v>
      </c>
      <c r="G11" s="16">
        <f>+16-F11</f>
        <v>8</v>
      </c>
      <c r="H11" s="2">
        <v>1</v>
      </c>
      <c r="I11" s="2">
        <v>4980</v>
      </c>
      <c r="J11" s="2">
        <v>2</v>
      </c>
      <c r="K11" s="16">
        <f>+16-J11</f>
        <v>14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f>G11+K11+O11+S11+W11</f>
        <v>22</v>
      </c>
      <c r="Y11" s="13">
        <f>M11+I11+E11+Q11+U11</f>
        <v>9230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26">
        <v>9</v>
      </c>
      <c r="B12" t="s">
        <v>98</v>
      </c>
      <c r="C12" t="s">
        <v>104</v>
      </c>
      <c r="D12" s="2">
        <v>22</v>
      </c>
      <c r="E12" s="2">
        <v>3670</v>
      </c>
      <c r="F12" s="2">
        <v>3</v>
      </c>
      <c r="G12" s="16">
        <f>+16-F12</f>
        <v>13</v>
      </c>
      <c r="H12" s="2">
        <v>10</v>
      </c>
      <c r="I12" s="2">
        <v>4520</v>
      </c>
      <c r="J12" s="2">
        <v>7</v>
      </c>
      <c r="K12" s="16">
        <f>+16-J12</f>
        <v>9</v>
      </c>
      <c r="L12" s="2"/>
      <c r="M12" s="2"/>
      <c r="N12" s="2"/>
      <c r="O12" s="2"/>
      <c r="P12" s="2"/>
      <c r="Q12" s="2"/>
      <c r="R12" s="2"/>
      <c r="S12" s="16"/>
      <c r="T12" s="16"/>
      <c r="U12" s="16"/>
      <c r="V12" s="2"/>
      <c r="W12" s="2"/>
      <c r="X12" s="2">
        <f>G12+K12+O12+S12+W12</f>
        <v>22</v>
      </c>
      <c r="Y12" s="13">
        <f>M12+I12+E12+Q12+U12</f>
        <v>8190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6">
        <v>10</v>
      </c>
      <c r="B13" s="2" t="s">
        <v>200</v>
      </c>
      <c r="C13" s="2" t="s">
        <v>79</v>
      </c>
      <c r="F13" s="2"/>
      <c r="G13" s="16"/>
      <c r="H13" s="2"/>
      <c r="I13" s="2"/>
      <c r="J13" s="2"/>
      <c r="K13" s="16"/>
      <c r="L13" s="16">
        <v>10</v>
      </c>
      <c r="M13" s="16">
        <v>550</v>
      </c>
      <c r="N13" s="2">
        <v>7</v>
      </c>
      <c r="O13" s="2">
        <f>13-N13</f>
        <v>6</v>
      </c>
      <c r="P13" s="2">
        <v>3</v>
      </c>
      <c r="Q13" s="2">
        <v>1270</v>
      </c>
      <c r="R13" s="2">
        <v>6</v>
      </c>
      <c r="S13" s="16">
        <f>13-R13</f>
        <v>7</v>
      </c>
      <c r="T13" s="16">
        <v>22</v>
      </c>
      <c r="U13" s="16">
        <v>420</v>
      </c>
      <c r="V13" s="16">
        <v>6</v>
      </c>
      <c r="W13" s="2">
        <f>15-V13</f>
        <v>9</v>
      </c>
      <c r="X13" s="2">
        <f>G13+K13+O13+S13+W13</f>
        <v>22</v>
      </c>
      <c r="Y13" s="13">
        <f>M13+I13+E13+Q13+U13</f>
        <v>2240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6">
        <v>11</v>
      </c>
      <c r="B14" s="2" t="s">
        <v>30</v>
      </c>
      <c r="C14" s="2" t="s">
        <v>31</v>
      </c>
      <c r="D14" s="2">
        <v>1</v>
      </c>
      <c r="E14" s="2">
        <v>1760</v>
      </c>
      <c r="F14" s="2">
        <v>15</v>
      </c>
      <c r="G14" s="16">
        <f>+16-F14</f>
        <v>1</v>
      </c>
      <c r="H14" s="2">
        <v>19</v>
      </c>
      <c r="I14" s="2">
        <v>2990</v>
      </c>
      <c r="J14" s="2">
        <v>9</v>
      </c>
      <c r="K14" s="16">
        <f>+16-J14</f>
        <v>7</v>
      </c>
      <c r="L14" s="16">
        <v>1</v>
      </c>
      <c r="M14" s="16">
        <v>1950</v>
      </c>
      <c r="N14" s="2">
        <v>3</v>
      </c>
      <c r="O14" s="2">
        <f>13-N14</f>
        <v>10</v>
      </c>
      <c r="P14" s="2">
        <v>5</v>
      </c>
      <c r="Q14" s="2">
        <v>0</v>
      </c>
      <c r="R14" s="2">
        <v>11</v>
      </c>
      <c r="S14" s="16">
        <f>13-R14</f>
        <v>2</v>
      </c>
      <c r="T14" s="16">
        <v>6</v>
      </c>
      <c r="U14" s="16">
        <v>70</v>
      </c>
      <c r="V14" s="16">
        <v>14</v>
      </c>
      <c r="W14" s="2">
        <f>15-V14</f>
        <v>1</v>
      </c>
      <c r="X14" s="2">
        <f>G14+K14+O14+S14+W14</f>
        <v>21</v>
      </c>
      <c r="Y14" s="13">
        <f>M14+I14+E14+Q14+U14</f>
        <v>6770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26">
        <v>12</v>
      </c>
      <c r="B15" s="2" t="s">
        <v>198</v>
      </c>
      <c r="C15" s="2" t="s">
        <v>83</v>
      </c>
      <c r="D15" s="2">
        <v>2</v>
      </c>
      <c r="E15" s="2">
        <v>2450</v>
      </c>
      <c r="F15" s="2">
        <v>12</v>
      </c>
      <c r="G15" s="16">
        <f>+16-F15</f>
        <v>4</v>
      </c>
      <c r="H15" s="2">
        <v>9</v>
      </c>
      <c r="I15" s="20">
        <v>7550</v>
      </c>
      <c r="J15" s="20">
        <v>1</v>
      </c>
      <c r="K15" s="16">
        <f>+16-J15</f>
        <v>15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f>G15+K15+O15+S15+W15</f>
        <v>19</v>
      </c>
      <c r="Y15" s="13">
        <f>M15+I15+E15+Q15+U15</f>
        <v>10000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26">
        <v>13</v>
      </c>
      <c r="B16" s="2" t="s">
        <v>126</v>
      </c>
      <c r="C16" s="2" t="s">
        <v>127</v>
      </c>
      <c r="D16" s="2">
        <v>3</v>
      </c>
      <c r="E16" s="20">
        <v>6400</v>
      </c>
      <c r="F16" s="20">
        <v>1</v>
      </c>
      <c r="G16" s="16">
        <f>+16-F16</f>
        <v>15</v>
      </c>
      <c r="H16" s="2">
        <v>24</v>
      </c>
      <c r="I16" s="2">
        <v>2340</v>
      </c>
      <c r="J16" s="2">
        <v>14</v>
      </c>
      <c r="K16" s="16">
        <f>+16-J16</f>
        <v>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f>G16+K16+O16+S16+W16</f>
        <v>17</v>
      </c>
      <c r="Y16" s="13">
        <f>M16+I16+E16+Q16+U16</f>
        <v>8740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26">
        <v>14</v>
      </c>
      <c r="B17" s="2" t="s">
        <v>125</v>
      </c>
      <c r="C17" s="2" t="s">
        <v>35</v>
      </c>
      <c r="D17" s="2">
        <v>17</v>
      </c>
      <c r="E17" s="2">
        <v>3550</v>
      </c>
      <c r="F17" s="2">
        <v>6</v>
      </c>
      <c r="G17" s="16">
        <f>+16-F17</f>
        <v>10</v>
      </c>
      <c r="H17" s="2">
        <v>7</v>
      </c>
      <c r="I17" s="2">
        <v>2580</v>
      </c>
      <c r="J17" s="2">
        <v>13</v>
      </c>
      <c r="K17" s="16">
        <f>+16-J17</f>
        <v>3</v>
      </c>
      <c r="L17" s="2"/>
      <c r="M17" s="2"/>
      <c r="N17" s="2"/>
      <c r="O17" s="2"/>
      <c r="P17" s="2"/>
      <c r="Q17" s="2"/>
      <c r="R17" s="2"/>
      <c r="S17" s="2"/>
      <c r="T17" s="2">
        <v>9</v>
      </c>
      <c r="U17" s="2">
        <v>120</v>
      </c>
      <c r="V17" s="16">
        <v>11</v>
      </c>
      <c r="W17" s="2">
        <f>15-V17</f>
        <v>4</v>
      </c>
      <c r="X17" s="2">
        <f>G17+K17+O17+S17+W17</f>
        <v>17</v>
      </c>
      <c r="Y17" s="13">
        <f>M17+I17+E17+Q17+U17</f>
        <v>6250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25" ht="12.75">
      <c r="A18" s="26">
        <v>15</v>
      </c>
      <c r="B18" s="2" t="s">
        <v>236</v>
      </c>
      <c r="C18" s="2" t="s">
        <v>152</v>
      </c>
      <c r="D18" s="2">
        <v>23</v>
      </c>
      <c r="E18" s="2">
        <v>3140</v>
      </c>
      <c r="F18" s="2">
        <v>10</v>
      </c>
      <c r="G18" s="16">
        <f>+16-F18</f>
        <v>6</v>
      </c>
      <c r="H18" s="2">
        <v>11</v>
      </c>
      <c r="I18" s="2">
        <v>4420</v>
      </c>
      <c r="J18" s="2">
        <v>10</v>
      </c>
      <c r="K18" s="16">
        <f>+16-J18</f>
        <v>6</v>
      </c>
      <c r="L18" s="16">
        <v>5</v>
      </c>
      <c r="M18" s="16">
        <v>0</v>
      </c>
      <c r="N18" s="2">
        <v>10.5</v>
      </c>
      <c r="O18" s="2">
        <f>13-N18</f>
        <v>2.5</v>
      </c>
      <c r="P18" s="2">
        <v>8</v>
      </c>
      <c r="Q18" s="2">
        <v>0</v>
      </c>
      <c r="R18" s="2">
        <v>11</v>
      </c>
      <c r="S18" s="16">
        <f>13-R18</f>
        <v>2</v>
      </c>
      <c r="T18" s="16"/>
      <c r="U18" s="16"/>
      <c r="V18" s="2"/>
      <c r="W18" s="2"/>
      <c r="X18" s="2">
        <f>G18+K18+O18+S18+W18</f>
        <v>16.5</v>
      </c>
      <c r="Y18" s="13">
        <f>M18+I18+E18+Q18+U18</f>
        <v>7560</v>
      </c>
    </row>
    <row r="19" spans="1:25" ht="12.75">
      <c r="A19" s="26">
        <v>16</v>
      </c>
      <c r="B19" s="2" t="s">
        <v>134</v>
      </c>
      <c r="C19" s="2" t="s">
        <v>121</v>
      </c>
      <c r="L19">
        <v>6</v>
      </c>
      <c r="M19">
        <v>110</v>
      </c>
      <c r="N19" s="2">
        <v>8</v>
      </c>
      <c r="O19" s="2">
        <f>13-N19</f>
        <v>5</v>
      </c>
      <c r="P19" s="2">
        <v>11</v>
      </c>
      <c r="Q19" s="2">
        <v>3300</v>
      </c>
      <c r="R19" s="2">
        <v>2</v>
      </c>
      <c r="S19" s="16">
        <f>13-R19</f>
        <v>11</v>
      </c>
      <c r="X19" s="2">
        <f>G19+K19+O19+S19+W19</f>
        <v>16</v>
      </c>
      <c r="Y19" s="13">
        <f>M19+I19+E19+Q19+U19</f>
        <v>3410</v>
      </c>
    </row>
    <row r="20" spans="1:25" ht="12.75">
      <c r="A20" s="26">
        <v>17</v>
      </c>
      <c r="B20" s="2" t="s">
        <v>139</v>
      </c>
      <c r="C20" s="2" t="s">
        <v>140</v>
      </c>
      <c r="F20" s="2"/>
      <c r="G20" s="2"/>
      <c r="H20" s="2"/>
      <c r="I20" s="2"/>
      <c r="J20" s="2"/>
      <c r="K20" s="2"/>
      <c r="L20" s="2"/>
      <c r="M20" s="2"/>
      <c r="N20" s="2"/>
      <c r="O20" s="16"/>
      <c r="P20" s="16"/>
      <c r="Q20" s="16"/>
      <c r="R20" s="2"/>
      <c r="S20" s="2"/>
      <c r="T20" s="2">
        <v>20</v>
      </c>
      <c r="U20" s="20">
        <v>800</v>
      </c>
      <c r="V20" s="20">
        <v>1</v>
      </c>
      <c r="W20" s="2">
        <f>15-V20</f>
        <v>14</v>
      </c>
      <c r="X20" s="2">
        <f>G20+K20+O20+S20+W20</f>
        <v>14</v>
      </c>
      <c r="Y20" s="13">
        <f>M20+I20+E20+Q20+U20</f>
        <v>800</v>
      </c>
    </row>
    <row r="21" spans="1:25" ht="12.75">
      <c r="A21" s="26">
        <v>18</v>
      </c>
      <c r="B21" s="2" t="s">
        <v>237</v>
      </c>
      <c r="C21" s="2" t="s">
        <v>89</v>
      </c>
      <c r="F21" s="2"/>
      <c r="G21" s="16"/>
      <c r="H21" s="2"/>
      <c r="I21" s="2"/>
      <c r="J21" s="2"/>
      <c r="K21" s="16"/>
      <c r="L21" s="16">
        <v>12</v>
      </c>
      <c r="M21" s="17">
        <v>2930</v>
      </c>
      <c r="N21" s="20">
        <v>1</v>
      </c>
      <c r="O21" s="2">
        <f>13-N21</f>
        <v>12</v>
      </c>
      <c r="P21" s="2"/>
      <c r="Q21" s="2"/>
      <c r="R21" s="2"/>
      <c r="S21" s="2"/>
      <c r="T21" s="2"/>
      <c r="U21" s="2"/>
      <c r="V21" s="2"/>
      <c r="W21" s="2"/>
      <c r="X21" s="2">
        <f>G21+K21+O21+S21+W21</f>
        <v>12</v>
      </c>
      <c r="Y21" s="13">
        <f>M21+I21+E21+Q21+U21</f>
        <v>2930</v>
      </c>
    </row>
    <row r="22" spans="1:25" ht="12.75">
      <c r="A22" s="26">
        <v>19</v>
      </c>
      <c r="B22" t="s">
        <v>122</v>
      </c>
      <c r="C22" t="s">
        <v>238</v>
      </c>
      <c r="F22" s="2"/>
      <c r="G22" s="2"/>
      <c r="H22" s="2"/>
      <c r="I22" s="2"/>
      <c r="J22" s="2"/>
      <c r="K22" s="2"/>
      <c r="L22" s="2">
        <v>8</v>
      </c>
      <c r="M22" s="2">
        <v>2650</v>
      </c>
      <c r="N22" s="2">
        <v>2</v>
      </c>
      <c r="O22" s="2">
        <f>13-N22</f>
        <v>11</v>
      </c>
      <c r="P22" s="2"/>
      <c r="Q22" s="2"/>
      <c r="R22" s="2"/>
      <c r="S22" s="16"/>
      <c r="T22" s="16"/>
      <c r="U22" s="16"/>
      <c r="V22" s="2"/>
      <c r="W22" s="2"/>
      <c r="X22" s="2">
        <f>G22+K22+O22+S22+W22</f>
        <v>11</v>
      </c>
      <c r="Y22" s="13">
        <f>M22+I22+E22+Q22+U22</f>
        <v>2650</v>
      </c>
    </row>
    <row r="23" spans="1:25" ht="12.75">
      <c r="A23" s="26">
        <v>20</v>
      </c>
      <c r="B23" s="2" t="s">
        <v>153</v>
      </c>
      <c r="C23" s="2" t="s">
        <v>164</v>
      </c>
      <c r="F23" s="2"/>
      <c r="G23" s="2"/>
      <c r="H23" s="2"/>
      <c r="I23" s="2"/>
      <c r="J23" s="2"/>
      <c r="K23" s="2"/>
      <c r="L23" s="2"/>
      <c r="M23" s="2"/>
      <c r="N23" s="2"/>
      <c r="O23" s="16"/>
      <c r="P23" s="16"/>
      <c r="Q23" s="16"/>
      <c r="R23" s="2"/>
      <c r="S23" s="2"/>
      <c r="T23" s="2">
        <v>23</v>
      </c>
      <c r="U23" s="2">
        <v>460</v>
      </c>
      <c r="V23" s="16">
        <v>5</v>
      </c>
      <c r="W23" s="2">
        <f>15-V23</f>
        <v>10</v>
      </c>
      <c r="X23" s="2">
        <f>G23+K23+O23+S23+W23</f>
        <v>10</v>
      </c>
      <c r="Y23" s="13">
        <f>M23+I23+E23+Q23+U23</f>
        <v>460</v>
      </c>
    </row>
    <row r="24" spans="1:25" ht="12.75">
      <c r="A24" s="26">
        <v>21</v>
      </c>
      <c r="B24" s="2" t="s">
        <v>239</v>
      </c>
      <c r="C24" s="2" t="s">
        <v>240</v>
      </c>
      <c r="D24" s="2">
        <v>7</v>
      </c>
      <c r="E24" s="2">
        <v>2900</v>
      </c>
      <c r="F24" s="2">
        <v>11</v>
      </c>
      <c r="G24" s="16">
        <f>+16-F24</f>
        <v>5</v>
      </c>
      <c r="H24" s="2">
        <v>22</v>
      </c>
      <c r="I24" s="2">
        <v>2790</v>
      </c>
      <c r="J24" s="2">
        <v>12</v>
      </c>
      <c r="K24" s="16">
        <f>+16-J24</f>
        <v>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f>G24+K24+O24+S24+W24</f>
        <v>9</v>
      </c>
      <c r="Y24" s="13">
        <f>M24+I24+E24+Q24+U24</f>
        <v>5690</v>
      </c>
    </row>
    <row r="25" spans="1:25" ht="12.75">
      <c r="A25" s="26">
        <v>22</v>
      </c>
      <c r="B25" t="s">
        <v>65</v>
      </c>
      <c r="C25" t="s">
        <v>35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2</v>
      </c>
      <c r="Q25" s="2">
        <v>1700</v>
      </c>
      <c r="R25" s="2">
        <v>4</v>
      </c>
      <c r="S25" s="16">
        <f>13-R25</f>
        <v>9</v>
      </c>
      <c r="T25" s="16"/>
      <c r="U25" s="16"/>
      <c r="V25" s="2"/>
      <c r="W25" s="2"/>
      <c r="X25" s="2">
        <f>G25+K25+O25+S25+W25</f>
        <v>9</v>
      </c>
      <c r="Y25" s="13">
        <f>M25+I25+E25+Q25+U25</f>
        <v>1700</v>
      </c>
    </row>
    <row r="26" spans="1:25" ht="12.75">
      <c r="A26" s="26">
        <v>23</v>
      </c>
      <c r="B26" s="2" t="s">
        <v>56</v>
      </c>
      <c r="C26" s="2" t="s">
        <v>57</v>
      </c>
      <c r="P26">
        <v>12</v>
      </c>
      <c r="Q26">
        <v>1670</v>
      </c>
      <c r="R26" s="2">
        <v>5</v>
      </c>
      <c r="S26" s="16">
        <f>13-R26</f>
        <v>8</v>
      </c>
      <c r="X26" s="2">
        <f>G26+K26+O26+S26+W26</f>
        <v>8</v>
      </c>
      <c r="Y26" s="13">
        <f>M26+I26+E26+Q26+U26</f>
        <v>1670</v>
      </c>
    </row>
    <row r="27" spans="1:25" ht="12.75">
      <c r="A27" s="26">
        <v>24</v>
      </c>
      <c r="B27" s="2" t="s">
        <v>205</v>
      </c>
      <c r="C27" s="2" t="s">
        <v>206</v>
      </c>
      <c r="F27" s="2"/>
      <c r="G27" s="2"/>
      <c r="H27" s="2"/>
      <c r="I27" s="2"/>
      <c r="J27" s="2"/>
      <c r="K27" s="16"/>
      <c r="L27" s="16"/>
      <c r="M27" s="16"/>
      <c r="N27" s="2"/>
      <c r="O27" s="2"/>
      <c r="P27" s="2"/>
      <c r="Q27" s="2"/>
      <c r="R27" s="2"/>
      <c r="S27" s="16"/>
      <c r="T27" s="16">
        <v>3</v>
      </c>
      <c r="U27" s="16">
        <v>380</v>
      </c>
      <c r="V27" s="16">
        <v>7</v>
      </c>
      <c r="W27" s="2">
        <f>15-V27</f>
        <v>8</v>
      </c>
      <c r="X27" s="2">
        <f>G27+K27+O27+S27+W27</f>
        <v>8</v>
      </c>
      <c r="Y27" s="13">
        <f>M27+I27+E27+Q27+U27</f>
        <v>380</v>
      </c>
    </row>
    <row r="28" spans="1:25" ht="12.75">
      <c r="A28" s="26">
        <v>25</v>
      </c>
      <c r="B28" s="2" t="s">
        <v>126</v>
      </c>
      <c r="C28" s="2" t="s">
        <v>67</v>
      </c>
      <c r="D28" s="2">
        <v>11</v>
      </c>
      <c r="E28" s="2">
        <v>2260</v>
      </c>
      <c r="F28" s="2">
        <v>14</v>
      </c>
      <c r="G28" s="16">
        <f>+16-F28</f>
        <v>2</v>
      </c>
      <c r="H28" s="2">
        <v>4</v>
      </c>
      <c r="I28" s="2">
        <v>3330</v>
      </c>
      <c r="J28" s="2">
        <v>11</v>
      </c>
      <c r="K28" s="16">
        <f>+16-J28</f>
        <v>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f>G28+K28+O28+S28+W28</f>
        <v>7</v>
      </c>
      <c r="Y28" s="13">
        <f>M28+I28+E28+Q28+U28</f>
        <v>5590</v>
      </c>
    </row>
    <row r="29" spans="1:25" ht="12.75">
      <c r="A29" s="26">
        <v>26</v>
      </c>
      <c r="B29" t="s">
        <v>197</v>
      </c>
      <c r="C29" t="s">
        <v>67</v>
      </c>
      <c r="F29" s="2"/>
      <c r="G29" s="2"/>
      <c r="H29" s="2"/>
      <c r="I29" s="2"/>
      <c r="J29" s="2"/>
      <c r="K29" s="2"/>
      <c r="L29" s="2">
        <v>9</v>
      </c>
      <c r="M29" s="2">
        <v>0</v>
      </c>
      <c r="N29" s="2">
        <v>10.5</v>
      </c>
      <c r="O29" s="2">
        <f>13-N29</f>
        <v>2.5</v>
      </c>
      <c r="P29" s="2">
        <v>7</v>
      </c>
      <c r="Q29" s="2">
        <v>260</v>
      </c>
      <c r="R29" s="2">
        <v>9</v>
      </c>
      <c r="S29" s="16">
        <f>13-R29</f>
        <v>4</v>
      </c>
      <c r="T29" s="16"/>
      <c r="U29" s="16"/>
      <c r="V29" s="2"/>
      <c r="W29" s="2"/>
      <c r="X29" s="2">
        <f>G29+K29+O29+S29+W29</f>
        <v>6.5</v>
      </c>
      <c r="Y29" s="13">
        <f>M29+I29+E29+Q29+U29</f>
        <v>260</v>
      </c>
    </row>
    <row r="30" spans="1:25" ht="12.75">
      <c r="A30" s="26">
        <v>27</v>
      </c>
      <c r="B30" s="2" t="s">
        <v>172</v>
      </c>
      <c r="C30" s="2" t="s">
        <v>173</v>
      </c>
      <c r="F30" s="2"/>
      <c r="G30" s="2"/>
      <c r="H30" s="2"/>
      <c r="I30" s="2"/>
      <c r="J30" s="2"/>
      <c r="K30" s="2"/>
      <c r="L30" s="2"/>
      <c r="M30" s="2"/>
      <c r="N30" s="2"/>
      <c r="O30" s="16"/>
      <c r="P30" s="16">
        <v>9</v>
      </c>
      <c r="Q30" s="16">
        <v>480</v>
      </c>
      <c r="R30" s="2">
        <v>7</v>
      </c>
      <c r="S30" s="16">
        <f>13-R30</f>
        <v>6</v>
      </c>
      <c r="T30" s="2"/>
      <c r="U30" s="2"/>
      <c r="V30" s="2"/>
      <c r="W30" s="2"/>
      <c r="X30" s="2">
        <f>G30+K30+O30+S30+W30</f>
        <v>6</v>
      </c>
      <c r="Y30" s="13">
        <f>M30+I30+E30+Q30+U30</f>
        <v>480</v>
      </c>
    </row>
    <row r="31" spans="1:25" ht="12.75">
      <c r="A31" s="26">
        <v>28</v>
      </c>
      <c r="B31" s="2" t="s">
        <v>153</v>
      </c>
      <c r="C31" s="2" t="s">
        <v>241</v>
      </c>
      <c r="F31" s="2"/>
      <c r="G31" s="2"/>
      <c r="H31" s="2"/>
      <c r="I31" s="2"/>
      <c r="J31" s="2"/>
      <c r="K31" s="2"/>
      <c r="L31" s="2"/>
      <c r="M31" s="2"/>
      <c r="N31" s="2"/>
      <c r="O31" s="16"/>
      <c r="P31" s="2"/>
      <c r="Q31" s="2"/>
      <c r="R31" s="2"/>
      <c r="S31" s="16"/>
      <c r="T31" s="16">
        <v>4</v>
      </c>
      <c r="U31" s="16">
        <v>110</v>
      </c>
      <c r="V31" s="16">
        <v>12</v>
      </c>
      <c r="W31" s="2">
        <f>15-V31</f>
        <v>3</v>
      </c>
      <c r="X31" s="2">
        <f>G31+K31+O31+S31+W31</f>
        <v>3</v>
      </c>
      <c r="Y31" s="13">
        <f>M31+I31+E31+Q31+U31</f>
        <v>110</v>
      </c>
    </row>
    <row r="32" spans="1:25" ht="12.75">
      <c r="A32" s="26">
        <v>29</v>
      </c>
      <c r="B32" s="2" t="s">
        <v>212</v>
      </c>
      <c r="C32" s="2" t="s">
        <v>213</v>
      </c>
      <c r="F32" s="2"/>
      <c r="G32" s="16"/>
      <c r="H32" s="2"/>
      <c r="I32" s="2"/>
      <c r="J32" s="2"/>
      <c r="K32" s="16"/>
      <c r="L32" s="16"/>
      <c r="M32" s="16"/>
      <c r="N32" s="2"/>
      <c r="O32" s="2"/>
      <c r="P32" s="2"/>
      <c r="Q32" s="2"/>
      <c r="R32" s="2"/>
      <c r="S32" s="2"/>
      <c r="T32" s="2">
        <v>2</v>
      </c>
      <c r="U32" s="2">
        <v>100</v>
      </c>
      <c r="V32" s="16">
        <v>13</v>
      </c>
      <c r="W32" s="2">
        <f>15-V32</f>
        <v>2</v>
      </c>
      <c r="X32" s="2">
        <f>G32+K32+O32+S32+W32</f>
        <v>2</v>
      </c>
      <c r="Y32" s="13">
        <f>M32+I32+E32+Q32+U32</f>
        <v>100</v>
      </c>
    </row>
    <row r="34" spans="3:24" ht="12.75">
      <c r="C34" s="2" t="s">
        <v>25</v>
      </c>
      <c r="D34" s="2">
        <f>SUM(D4:D33)</f>
        <v>165</v>
      </c>
      <c r="E34" s="2">
        <f>SUM(E4:E33)</f>
        <v>57320</v>
      </c>
      <c r="F34" s="2">
        <f>SUM(F4:F33)</f>
        <v>120</v>
      </c>
      <c r="G34" s="2">
        <f>SUM(G4:G33)</f>
        <v>120</v>
      </c>
      <c r="H34" s="2">
        <f>SUM(H4:H33)</f>
        <v>165</v>
      </c>
      <c r="I34" s="2">
        <f>SUM(I4:I33)</f>
        <v>57030</v>
      </c>
      <c r="J34" s="2">
        <f>SUM(J4:J33)</f>
        <v>120</v>
      </c>
      <c r="K34" s="2">
        <f>SUM(K4:K33)</f>
        <v>120</v>
      </c>
      <c r="L34" s="2">
        <f>SUM(L4:L33)</f>
        <v>78</v>
      </c>
      <c r="M34" s="2">
        <f>SUM(M4:M33)</f>
        <v>11490</v>
      </c>
      <c r="N34" s="2">
        <f>SUM(N4:N33)</f>
        <v>78</v>
      </c>
      <c r="O34" s="2">
        <f>SUM(O4:O33)</f>
        <v>78</v>
      </c>
      <c r="P34" s="2">
        <f>SUM(P4:P33)</f>
        <v>78</v>
      </c>
      <c r="Q34" s="2">
        <f>SUM(Q4:Q33)</f>
        <v>16870</v>
      </c>
      <c r="R34" s="2">
        <f>SUM(R4:R33)</f>
        <v>78</v>
      </c>
      <c r="S34" s="2">
        <f>SUM(S4:S33)</f>
        <v>78</v>
      </c>
      <c r="T34" s="2"/>
      <c r="U34" s="2"/>
      <c r="V34" s="2">
        <f>SUM(V4:V33)</f>
        <v>105</v>
      </c>
      <c r="W34" s="2">
        <f>SUM(W4:W33)</f>
        <v>105</v>
      </c>
      <c r="X34" s="2">
        <f>SUM(X4:X33)</f>
        <v>501</v>
      </c>
    </row>
  </sheetData>
  <mergeCells count="5">
    <mergeCell ref="D1:G1"/>
    <mergeCell ref="H1:K1"/>
    <mergeCell ref="L1:O1"/>
    <mergeCell ref="P1:S1"/>
    <mergeCell ref="T1:W1"/>
  </mergeCells>
  <printOptions gridLines="1"/>
  <pageMargins left="0.19027777777777777" right="0.1597222222222222" top="1.1902777777777778" bottom="0.2902777777777778" header="0.1701388888888889" footer="0.5118055555555555"/>
  <pageSetup horizontalDpi="300" verticalDpi="300" orientation="landscape" paperSize="9" scale="80"/>
  <headerFooter alignWithMargins="0">
    <oddHeader>&amp;LANNEE 2012&amp;C&amp;"Arial,Gras"&amp;16Challenge MARCEL LOMBART&amp;RPVGSLCM
épreuves COUP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26"/>
  <sheetViews>
    <sheetView zoomScale="68" zoomScaleNormal="68" workbookViewId="0" topLeftCell="A1">
      <selection activeCell="B7" sqref="B7"/>
    </sheetView>
  </sheetViews>
  <sheetFormatPr defaultColWidth="11.421875" defaultRowHeight="12.75"/>
  <cols>
    <col min="1" max="1" width="4.57421875" style="26" customWidth="1"/>
    <col min="2" max="2" width="13.7109375" style="2" customWidth="1"/>
    <col min="3" max="3" width="12.00390625" style="2" customWidth="1"/>
    <col min="4" max="4" width="6.7109375" style="2" customWidth="1"/>
    <col min="5" max="5" width="8.7109375" style="0" customWidth="1"/>
    <col min="6" max="6" width="6.00390625" style="0" customWidth="1"/>
    <col min="7" max="7" width="6.7109375" style="0" customWidth="1"/>
    <col min="8" max="8" width="10.57421875" style="0" customWidth="1"/>
    <col min="9" max="9" width="6.00390625" style="0" customWidth="1"/>
    <col min="10" max="10" width="10.57421875" style="0" customWidth="1"/>
    <col min="11" max="11" width="10.7109375" style="0" customWidth="1"/>
    <col min="12" max="12" width="6.00390625" style="0" customWidth="1"/>
    <col min="13" max="14" width="10.57421875" style="0" customWidth="1"/>
    <col min="15" max="15" width="6.00390625" style="0" customWidth="1"/>
    <col min="16" max="17" width="10.57421875" style="0" customWidth="1"/>
    <col min="18" max="18" width="6.00390625" style="0" customWidth="1"/>
    <col min="19" max="19" width="7.7109375" style="0" customWidth="1"/>
    <col min="20" max="20" width="8.7109375" style="0" customWidth="1"/>
    <col min="21" max="21" width="11.421875" style="31" customWidth="1"/>
  </cols>
  <sheetData>
    <row r="1" spans="5:19" ht="12.75" customHeight="1">
      <c r="E1" s="11" t="s">
        <v>242</v>
      </c>
      <c r="F1" s="11"/>
      <c r="G1" s="11"/>
      <c r="H1" s="11" t="s">
        <v>12</v>
      </c>
      <c r="I1" s="11"/>
      <c r="J1" s="11"/>
      <c r="K1" s="11" t="s">
        <v>17</v>
      </c>
      <c r="L1" s="11"/>
      <c r="M1" s="11"/>
      <c r="N1" s="11" t="s">
        <v>13</v>
      </c>
      <c r="O1" s="11"/>
      <c r="P1" s="11"/>
      <c r="Q1" s="11" t="s">
        <v>18</v>
      </c>
      <c r="R1" s="11"/>
      <c r="S1" t="s">
        <v>9</v>
      </c>
    </row>
    <row r="2" spans="5:18" ht="12.75" customHeight="1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20" ht="19.5">
      <c r="A3" s="26" t="s">
        <v>223</v>
      </c>
      <c r="B3" s="2" t="s">
        <v>196</v>
      </c>
      <c r="C3" s="2" t="s">
        <v>21</v>
      </c>
      <c r="D3" s="2" t="s">
        <v>243</v>
      </c>
      <c r="E3" t="s">
        <v>233</v>
      </c>
      <c r="F3" t="s">
        <v>23</v>
      </c>
      <c r="G3" s="2" t="s">
        <v>243</v>
      </c>
      <c r="H3" t="s">
        <v>233</v>
      </c>
      <c r="I3" t="s">
        <v>23</v>
      </c>
      <c r="J3" s="2" t="s">
        <v>243</v>
      </c>
      <c r="K3" t="s">
        <v>233</v>
      </c>
      <c r="L3" t="s">
        <v>23</v>
      </c>
      <c r="M3" s="2" t="s">
        <v>243</v>
      </c>
      <c r="N3" t="s">
        <v>233</v>
      </c>
      <c r="O3" t="s">
        <v>23</v>
      </c>
      <c r="P3" s="2" t="s">
        <v>243</v>
      </c>
      <c r="Q3" t="s">
        <v>233</v>
      </c>
      <c r="R3" t="s">
        <v>23</v>
      </c>
      <c r="S3" t="s">
        <v>9</v>
      </c>
      <c r="T3" t="s">
        <v>232</v>
      </c>
    </row>
    <row r="4" spans="1:20" ht="19.5">
      <c r="A4" s="26">
        <v>1</v>
      </c>
      <c r="B4" t="s">
        <v>219</v>
      </c>
      <c r="C4" t="s">
        <v>220</v>
      </c>
      <c r="D4" s="25">
        <v>0</v>
      </c>
      <c r="E4" s="25">
        <v>17</v>
      </c>
      <c r="F4" s="32">
        <f>+20-E4</f>
        <v>3</v>
      </c>
      <c r="G4" s="32">
        <v>4190</v>
      </c>
      <c r="H4" s="33">
        <v>1</v>
      </c>
      <c r="I4" s="32">
        <f>33-H4</f>
        <v>32</v>
      </c>
      <c r="J4" s="32">
        <v>5520</v>
      </c>
      <c r="K4" s="24">
        <v>1</v>
      </c>
      <c r="L4" s="32">
        <f>14-K4</f>
        <v>13</v>
      </c>
      <c r="M4" s="32">
        <v>8510</v>
      </c>
      <c r="N4" s="25">
        <v>9</v>
      </c>
      <c r="O4" s="25">
        <f>23-N4</f>
        <v>14</v>
      </c>
      <c r="P4" s="32">
        <v>2070</v>
      </c>
      <c r="Q4" s="24">
        <v>1</v>
      </c>
      <c r="R4" s="25">
        <f>24-Q4</f>
        <v>23</v>
      </c>
      <c r="S4" s="32">
        <f>F4+I4+L4+O4+R4</f>
        <v>85</v>
      </c>
      <c r="T4" s="32">
        <f>P4+M4+J4+G4+D4</f>
        <v>20290</v>
      </c>
    </row>
    <row r="5" spans="1:20" ht="19.5">
      <c r="A5" s="26">
        <v>2</v>
      </c>
      <c r="B5" t="s">
        <v>48</v>
      </c>
      <c r="C5" t="s">
        <v>49</v>
      </c>
      <c r="D5" s="25">
        <v>4280</v>
      </c>
      <c r="E5" s="24">
        <v>1</v>
      </c>
      <c r="F5" s="32">
        <f>+20-E5</f>
        <v>19</v>
      </c>
      <c r="G5" s="32">
        <v>3700</v>
      </c>
      <c r="H5" s="32">
        <v>3</v>
      </c>
      <c r="I5" s="32">
        <f>33-H5</f>
        <v>30</v>
      </c>
      <c r="J5" s="32">
        <v>1800</v>
      </c>
      <c r="K5" s="25">
        <v>6</v>
      </c>
      <c r="L5" s="32">
        <f>14-K5</f>
        <v>8</v>
      </c>
      <c r="M5" s="32">
        <v>2160</v>
      </c>
      <c r="N5" s="25">
        <v>16</v>
      </c>
      <c r="O5" s="25">
        <f>23-N5</f>
        <v>7</v>
      </c>
      <c r="P5" s="32">
        <v>80</v>
      </c>
      <c r="Q5" s="25">
        <v>18</v>
      </c>
      <c r="R5" s="25">
        <f>24-Q5</f>
        <v>6</v>
      </c>
      <c r="S5" s="32">
        <f>F5+I5+L5+O5+R5</f>
        <v>70</v>
      </c>
      <c r="T5" s="32">
        <f>P5+M5+J5+G5+D5</f>
        <v>12020</v>
      </c>
    </row>
    <row r="6" spans="1:20" ht="19.5">
      <c r="A6" s="26">
        <v>3</v>
      </c>
      <c r="B6" t="s">
        <v>42</v>
      </c>
      <c r="C6" t="s">
        <v>43</v>
      </c>
      <c r="D6" s="25">
        <v>1820</v>
      </c>
      <c r="E6" s="25">
        <v>2</v>
      </c>
      <c r="F6" s="32">
        <f>+20-E6</f>
        <v>18</v>
      </c>
      <c r="G6" s="32">
        <v>30</v>
      </c>
      <c r="H6" s="32">
        <v>20</v>
      </c>
      <c r="I6" s="32">
        <f>33-H6</f>
        <v>13</v>
      </c>
      <c r="J6" s="32"/>
      <c r="K6" s="25"/>
      <c r="L6" s="32"/>
      <c r="M6" s="32">
        <v>12650</v>
      </c>
      <c r="N6" s="25">
        <v>2</v>
      </c>
      <c r="O6" s="25">
        <f>23-N6</f>
        <v>21</v>
      </c>
      <c r="P6" s="32">
        <v>240</v>
      </c>
      <c r="Q6" s="25">
        <v>12</v>
      </c>
      <c r="R6" s="25">
        <f>24-Q6</f>
        <v>12</v>
      </c>
      <c r="S6" s="32">
        <f>F6+I6+L6+O6+R6</f>
        <v>64</v>
      </c>
      <c r="T6" s="32">
        <f>P6+M6+J6+G6+D6</f>
        <v>14740</v>
      </c>
    </row>
    <row r="7" spans="1:20" ht="19.5">
      <c r="A7" s="26">
        <v>4</v>
      </c>
      <c r="B7" t="s">
        <v>40</v>
      </c>
      <c r="C7" t="s">
        <v>41</v>
      </c>
      <c r="D7" s="25">
        <v>0</v>
      </c>
      <c r="E7" s="25">
        <v>17</v>
      </c>
      <c r="F7" s="32">
        <f>+20-E7</f>
        <v>3</v>
      </c>
      <c r="G7" s="32">
        <v>70</v>
      </c>
      <c r="H7" s="32">
        <v>16</v>
      </c>
      <c r="I7" s="32">
        <f>33-H7</f>
        <v>17</v>
      </c>
      <c r="J7" s="32">
        <v>3470</v>
      </c>
      <c r="K7" s="25">
        <v>4</v>
      </c>
      <c r="L7" s="32">
        <f>14-K7</f>
        <v>10</v>
      </c>
      <c r="M7" s="32">
        <v>12290</v>
      </c>
      <c r="N7" s="25">
        <v>4</v>
      </c>
      <c r="O7" s="25">
        <f>23-N7</f>
        <v>19</v>
      </c>
      <c r="P7" s="25">
        <v>360</v>
      </c>
      <c r="Q7" s="25">
        <v>11</v>
      </c>
      <c r="R7" s="25">
        <f>24-Q7</f>
        <v>13</v>
      </c>
      <c r="S7" s="32">
        <f>F7+I7+L7+O7+R7</f>
        <v>62</v>
      </c>
      <c r="T7" s="32">
        <f>P7+M7+J7+G7+D7</f>
        <v>16190</v>
      </c>
    </row>
    <row r="8" spans="1:20" ht="19.5">
      <c r="A8" s="26">
        <v>5</v>
      </c>
      <c r="B8" t="s">
        <v>58</v>
      </c>
      <c r="C8" t="s">
        <v>53</v>
      </c>
      <c r="D8" s="25">
        <v>320</v>
      </c>
      <c r="E8" s="25">
        <v>9</v>
      </c>
      <c r="F8" s="32">
        <f>+20-E8</f>
        <v>11</v>
      </c>
      <c r="G8" s="32">
        <v>430</v>
      </c>
      <c r="H8" s="32">
        <v>8.5</v>
      </c>
      <c r="I8" s="32">
        <f>33-H8</f>
        <v>24.5</v>
      </c>
      <c r="J8" s="32">
        <v>140</v>
      </c>
      <c r="K8" s="25">
        <v>12</v>
      </c>
      <c r="L8" s="32">
        <f>14-K8</f>
        <v>2</v>
      </c>
      <c r="M8" s="32">
        <v>9850</v>
      </c>
      <c r="N8" s="25">
        <v>5</v>
      </c>
      <c r="O8" s="25">
        <f>23-N8</f>
        <v>18</v>
      </c>
      <c r="P8" s="32"/>
      <c r="Q8" s="25"/>
      <c r="R8" s="32"/>
      <c r="S8" s="32">
        <f>F8+I8+L8+O8+R8</f>
        <v>55.5</v>
      </c>
      <c r="T8" s="32">
        <f>P8+M8+J8+G8+D8</f>
        <v>10740</v>
      </c>
    </row>
    <row r="9" spans="1:20" ht="19.5">
      <c r="A9" s="26">
        <v>6</v>
      </c>
      <c r="B9" t="s">
        <v>38</v>
      </c>
      <c r="C9" t="s">
        <v>39</v>
      </c>
      <c r="D9" s="25"/>
      <c r="E9" s="25"/>
      <c r="F9" s="25"/>
      <c r="G9" s="25">
        <v>3950</v>
      </c>
      <c r="H9" s="25">
        <v>2</v>
      </c>
      <c r="I9" s="32">
        <f>33-H9</f>
        <v>31</v>
      </c>
      <c r="J9" s="25"/>
      <c r="K9" s="25"/>
      <c r="L9" s="32"/>
      <c r="M9" s="32">
        <v>12370</v>
      </c>
      <c r="N9" s="25">
        <v>3</v>
      </c>
      <c r="O9" s="25">
        <f>23-N9</f>
        <v>20</v>
      </c>
      <c r="P9" s="32">
        <v>0</v>
      </c>
      <c r="Q9" s="25">
        <v>22.5</v>
      </c>
      <c r="R9" s="25">
        <f>24-Q9</f>
        <v>1.5</v>
      </c>
      <c r="S9" s="32">
        <f>F9+I9+L9+O9+R9</f>
        <v>52.5</v>
      </c>
      <c r="T9" s="32">
        <f>P9+M9+J9+G9+D9</f>
        <v>16320</v>
      </c>
    </row>
    <row r="10" spans="1:20" ht="19.5">
      <c r="A10" s="26">
        <v>7</v>
      </c>
      <c r="B10" t="s">
        <v>198</v>
      </c>
      <c r="C10" t="s">
        <v>83</v>
      </c>
      <c r="D10" s="25">
        <v>710</v>
      </c>
      <c r="E10" s="25">
        <v>6</v>
      </c>
      <c r="F10" s="32">
        <f>+20-E10</f>
        <v>14</v>
      </c>
      <c r="G10" s="32">
        <v>410</v>
      </c>
      <c r="H10" s="32">
        <v>17</v>
      </c>
      <c r="I10" s="32">
        <f>33-H10</f>
        <v>16</v>
      </c>
      <c r="J10" s="32"/>
      <c r="K10" s="25"/>
      <c r="L10" s="32"/>
      <c r="M10" s="32"/>
      <c r="N10" s="25"/>
      <c r="O10" s="25"/>
      <c r="P10" s="25">
        <v>1900</v>
      </c>
      <c r="Q10" s="25">
        <v>2</v>
      </c>
      <c r="R10" s="25">
        <f>24-Q10</f>
        <v>22</v>
      </c>
      <c r="S10" s="32">
        <f>F10+I10+L10+O10+R10</f>
        <v>52</v>
      </c>
      <c r="T10" s="32">
        <f>P10+M10+J10+G10+D10</f>
        <v>3020</v>
      </c>
    </row>
    <row r="11" spans="1:20" ht="19.5">
      <c r="A11" s="26">
        <v>8</v>
      </c>
      <c r="B11" t="s">
        <v>56</v>
      </c>
      <c r="C11" t="s">
        <v>57</v>
      </c>
      <c r="D11" s="25">
        <v>910</v>
      </c>
      <c r="E11" s="25">
        <v>4</v>
      </c>
      <c r="F11" s="32">
        <f>+20-E11</f>
        <v>16</v>
      </c>
      <c r="G11" s="25">
        <v>0</v>
      </c>
      <c r="H11" s="32">
        <v>26.5</v>
      </c>
      <c r="I11" s="32">
        <f>33-H11</f>
        <v>6.5</v>
      </c>
      <c r="J11" s="32">
        <v>2940</v>
      </c>
      <c r="K11" s="25">
        <v>5</v>
      </c>
      <c r="L11" s="32">
        <f>14-K11</f>
        <v>9</v>
      </c>
      <c r="M11" s="25">
        <v>9470</v>
      </c>
      <c r="N11" s="25">
        <v>6</v>
      </c>
      <c r="O11" s="25">
        <f>23-N11</f>
        <v>17</v>
      </c>
      <c r="P11" s="32">
        <v>0</v>
      </c>
      <c r="Q11" s="25">
        <v>22.5</v>
      </c>
      <c r="R11" s="25">
        <f>24-Q11</f>
        <v>1.5</v>
      </c>
      <c r="S11" s="32">
        <f>F11+I11+L11+O11+R11</f>
        <v>50</v>
      </c>
      <c r="T11" s="32">
        <f>P11+M11+J11+G11+D11</f>
        <v>13320</v>
      </c>
    </row>
    <row r="12" spans="1:20" ht="19.5">
      <c r="A12" s="26">
        <v>9</v>
      </c>
      <c r="B12" t="s">
        <v>199</v>
      </c>
      <c r="C12" t="s">
        <v>121</v>
      </c>
      <c r="D12" s="25"/>
      <c r="E12" s="25"/>
      <c r="F12" s="32"/>
      <c r="G12" s="32">
        <v>630</v>
      </c>
      <c r="H12" s="25">
        <v>4</v>
      </c>
      <c r="I12" s="32">
        <f>33-H12</f>
        <v>29</v>
      </c>
      <c r="J12" s="32"/>
      <c r="K12" s="25"/>
      <c r="L12" s="25"/>
      <c r="M12" s="25"/>
      <c r="N12" s="25"/>
      <c r="O12" s="25"/>
      <c r="P12" s="25">
        <v>1020</v>
      </c>
      <c r="Q12" s="25">
        <v>3</v>
      </c>
      <c r="R12" s="25">
        <f>24-Q12</f>
        <v>21</v>
      </c>
      <c r="S12" s="32">
        <f>F12+I12+L12+O12+R12</f>
        <v>50</v>
      </c>
      <c r="T12" s="32">
        <f>P12+M12+J12+G12+D12</f>
        <v>1650</v>
      </c>
    </row>
    <row r="13" spans="1:20" ht="19.5">
      <c r="A13" s="26">
        <v>10</v>
      </c>
      <c r="B13" t="s">
        <v>65</v>
      </c>
      <c r="C13" t="s">
        <v>158</v>
      </c>
      <c r="D13" s="25"/>
      <c r="E13" s="25"/>
      <c r="F13" s="32"/>
      <c r="G13" s="25">
        <v>890</v>
      </c>
      <c r="H13" s="32">
        <v>6</v>
      </c>
      <c r="I13" s="32">
        <f>33-H13</f>
        <v>27</v>
      </c>
      <c r="J13" s="32"/>
      <c r="K13" s="25"/>
      <c r="L13" s="32"/>
      <c r="M13" s="32">
        <v>18940</v>
      </c>
      <c r="N13" s="24">
        <v>1</v>
      </c>
      <c r="O13" s="25">
        <f>23-N13</f>
        <v>22</v>
      </c>
      <c r="P13" s="25"/>
      <c r="Q13" s="25"/>
      <c r="R13" s="25"/>
      <c r="S13" s="32">
        <f>F13+I13+L13+O13+R13</f>
        <v>49</v>
      </c>
      <c r="T13" s="32">
        <f>P13+M13+J13+G13+D13</f>
        <v>19830</v>
      </c>
    </row>
    <row r="14" spans="1:20" ht="19.5">
      <c r="A14" s="26">
        <v>11</v>
      </c>
      <c r="B14" t="s">
        <v>62</v>
      </c>
      <c r="C14" t="s">
        <v>43</v>
      </c>
      <c r="D14" s="25">
        <v>790</v>
      </c>
      <c r="E14" s="25">
        <v>5</v>
      </c>
      <c r="F14" s="32">
        <f>+20-E14</f>
        <v>15</v>
      </c>
      <c r="G14" s="32">
        <v>80</v>
      </c>
      <c r="H14" s="32">
        <v>18</v>
      </c>
      <c r="I14" s="32">
        <f>33-H14</f>
        <v>15</v>
      </c>
      <c r="J14" s="25">
        <v>3720</v>
      </c>
      <c r="K14" s="25">
        <v>3</v>
      </c>
      <c r="L14" s="32">
        <f>14-K14</f>
        <v>11</v>
      </c>
      <c r="M14" s="25"/>
      <c r="N14" s="25"/>
      <c r="O14" s="25"/>
      <c r="P14" s="25"/>
      <c r="Q14" s="25"/>
      <c r="R14" s="32"/>
      <c r="S14" s="32">
        <f>F14+I14+L14+O14+R14</f>
        <v>41</v>
      </c>
      <c r="T14" s="32">
        <f>P14+M14+J14+G14+D14</f>
        <v>4590</v>
      </c>
    </row>
    <row r="15" spans="1:20" ht="19.5">
      <c r="A15" s="26">
        <v>12</v>
      </c>
      <c r="B15" t="s">
        <v>65</v>
      </c>
      <c r="C15" t="s">
        <v>53</v>
      </c>
      <c r="D15" s="25">
        <v>300</v>
      </c>
      <c r="E15" s="25">
        <v>11</v>
      </c>
      <c r="F15" s="32">
        <f>+20-E15</f>
        <v>9</v>
      </c>
      <c r="G15" s="25">
        <v>1130</v>
      </c>
      <c r="H15" s="32">
        <v>10</v>
      </c>
      <c r="I15" s="32">
        <f>33-H15</f>
        <v>23</v>
      </c>
      <c r="J15" s="32"/>
      <c r="K15" s="25"/>
      <c r="L15" s="32"/>
      <c r="M15" s="32"/>
      <c r="N15" s="25"/>
      <c r="O15" s="32"/>
      <c r="P15" s="32">
        <v>120</v>
      </c>
      <c r="Q15" s="25">
        <v>16</v>
      </c>
      <c r="R15" s="25">
        <f>24-Q15</f>
        <v>8</v>
      </c>
      <c r="S15" s="32">
        <f>F15+I15+L15+O15+R15</f>
        <v>40</v>
      </c>
      <c r="T15" s="32">
        <f>P15+M15+J15+G15+D15</f>
        <v>1550</v>
      </c>
    </row>
    <row r="16" spans="1:20" ht="19.5">
      <c r="A16" s="26">
        <v>13</v>
      </c>
      <c r="B16" t="s">
        <v>52</v>
      </c>
      <c r="C16" t="s">
        <v>53</v>
      </c>
      <c r="D16" s="25"/>
      <c r="E16" s="25"/>
      <c r="F16" s="25"/>
      <c r="G16" s="25">
        <v>80</v>
      </c>
      <c r="H16" s="25">
        <v>12</v>
      </c>
      <c r="I16" s="32">
        <f>33-H16</f>
        <v>21</v>
      </c>
      <c r="J16" s="32">
        <v>3930</v>
      </c>
      <c r="K16" s="25">
        <v>2</v>
      </c>
      <c r="L16" s="32">
        <f>14-K16</f>
        <v>12</v>
      </c>
      <c r="M16" s="32">
        <v>1590</v>
      </c>
      <c r="N16" s="25">
        <v>17</v>
      </c>
      <c r="O16" s="25">
        <f>23-N16</f>
        <v>6</v>
      </c>
      <c r="P16" s="25"/>
      <c r="Q16" s="25"/>
      <c r="R16" s="25"/>
      <c r="S16" s="32">
        <f>F16+I16+L16+O16+R16</f>
        <v>39</v>
      </c>
      <c r="T16" s="32">
        <f>P16+M16+J16+G16+D16</f>
        <v>5600</v>
      </c>
    </row>
    <row r="17" spans="1:20" ht="19.5">
      <c r="A17" s="26">
        <v>14</v>
      </c>
      <c r="B17" t="s">
        <v>218</v>
      </c>
      <c r="C17" t="s">
        <v>53</v>
      </c>
      <c r="D17" s="25"/>
      <c r="E17" s="25"/>
      <c r="F17" s="25"/>
      <c r="G17" s="25"/>
      <c r="H17" s="25"/>
      <c r="I17" s="32"/>
      <c r="J17" s="32">
        <v>620</v>
      </c>
      <c r="K17" s="25">
        <v>8</v>
      </c>
      <c r="L17" s="32">
        <f>14-K17</f>
        <v>6</v>
      </c>
      <c r="M17" s="25">
        <v>8730</v>
      </c>
      <c r="N17" s="25">
        <v>7</v>
      </c>
      <c r="O17" s="25">
        <f>23-N17</f>
        <v>16</v>
      </c>
      <c r="P17" s="25">
        <v>1000</v>
      </c>
      <c r="Q17" s="25">
        <v>9</v>
      </c>
      <c r="R17" s="25">
        <f>24-Q17</f>
        <v>15</v>
      </c>
      <c r="S17" s="32">
        <f>F17+I17+L17+O17+R17</f>
        <v>37</v>
      </c>
      <c r="T17" s="32">
        <f>P17+M17+J17+G17+D17</f>
        <v>10350</v>
      </c>
    </row>
    <row r="18" spans="1:20" ht="19.5">
      <c r="A18" s="26">
        <v>15</v>
      </c>
      <c r="B18" t="s">
        <v>70</v>
      </c>
      <c r="C18" t="s">
        <v>71</v>
      </c>
      <c r="D18" s="25"/>
      <c r="E18" s="25"/>
      <c r="F18" s="32"/>
      <c r="G18" s="25">
        <v>250</v>
      </c>
      <c r="H18" s="32">
        <v>7</v>
      </c>
      <c r="I18" s="32">
        <f>33-H18</f>
        <v>26</v>
      </c>
      <c r="J18" s="32"/>
      <c r="K18" s="25"/>
      <c r="L18" s="32"/>
      <c r="M18" s="32"/>
      <c r="N18" s="25"/>
      <c r="O18" s="32"/>
      <c r="P18" s="32">
        <v>190</v>
      </c>
      <c r="Q18" s="25">
        <v>15</v>
      </c>
      <c r="R18" s="25">
        <f>24-Q18</f>
        <v>9</v>
      </c>
      <c r="S18" s="32">
        <f>F18+I18+L18+O18+R18</f>
        <v>35</v>
      </c>
      <c r="T18" s="32">
        <f>P18+M18+J18+G18+D18</f>
        <v>440</v>
      </c>
    </row>
    <row r="19" spans="1:20" ht="19.5">
      <c r="A19" s="26">
        <v>16</v>
      </c>
      <c r="B19" t="s">
        <v>217</v>
      </c>
      <c r="C19" t="s">
        <v>49</v>
      </c>
      <c r="D19" s="25">
        <v>380</v>
      </c>
      <c r="E19" s="25">
        <v>7</v>
      </c>
      <c r="F19" s="32">
        <f>+20-E19</f>
        <v>13</v>
      </c>
      <c r="G19" s="32">
        <v>0</v>
      </c>
      <c r="H19" s="32">
        <v>26.5</v>
      </c>
      <c r="I19" s="32">
        <f>33-H19</f>
        <v>6.5</v>
      </c>
      <c r="J19" s="32">
        <v>0</v>
      </c>
      <c r="K19" s="25">
        <v>13</v>
      </c>
      <c r="L19" s="32">
        <f>14-K19</f>
        <v>1</v>
      </c>
      <c r="M19" s="32">
        <v>5270</v>
      </c>
      <c r="N19" s="25">
        <v>12</v>
      </c>
      <c r="O19" s="25">
        <f>23-N19</f>
        <v>11</v>
      </c>
      <c r="P19" s="32">
        <v>340</v>
      </c>
      <c r="Q19" s="25">
        <v>21</v>
      </c>
      <c r="R19" s="25">
        <f>24-Q19</f>
        <v>3</v>
      </c>
      <c r="S19" s="32">
        <f>F19+I19+L19+O19+R19</f>
        <v>34.5</v>
      </c>
      <c r="T19" s="32">
        <f>P19+M19+J19+G19+D19</f>
        <v>5990</v>
      </c>
    </row>
    <row r="20" spans="1:20" ht="19.5">
      <c r="A20" s="26">
        <v>17</v>
      </c>
      <c r="B20" t="s">
        <v>72</v>
      </c>
      <c r="C20" t="s">
        <v>73</v>
      </c>
      <c r="D20" s="25"/>
      <c r="E20" s="25"/>
      <c r="F20" s="25"/>
      <c r="G20" s="25">
        <v>430</v>
      </c>
      <c r="H20" s="25">
        <v>8.5</v>
      </c>
      <c r="I20" s="32">
        <f>33-H20</f>
        <v>24.5</v>
      </c>
      <c r="J20" s="25"/>
      <c r="K20" s="25"/>
      <c r="L20" s="25"/>
      <c r="M20" s="25">
        <v>5130</v>
      </c>
      <c r="N20" s="25">
        <v>13</v>
      </c>
      <c r="O20" s="25">
        <f>23-N20</f>
        <v>10</v>
      </c>
      <c r="P20" s="25"/>
      <c r="Q20" s="25"/>
      <c r="R20" s="25"/>
      <c r="S20" s="32">
        <f>F20+I20+L20+O20+R20</f>
        <v>34.5</v>
      </c>
      <c r="T20" s="32">
        <f>P20+M20+J20+G20+D20</f>
        <v>5560</v>
      </c>
    </row>
    <row r="21" spans="1:20" ht="19.5">
      <c r="A21" s="26">
        <v>18</v>
      </c>
      <c r="B21" t="s">
        <v>50</v>
      </c>
      <c r="C21" t="s">
        <v>202</v>
      </c>
      <c r="D21" s="25"/>
      <c r="E21" s="25"/>
      <c r="F21" s="32"/>
      <c r="G21" s="32"/>
      <c r="H21" s="25"/>
      <c r="I21" s="25"/>
      <c r="J21" s="25">
        <v>400</v>
      </c>
      <c r="K21" s="25">
        <v>9</v>
      </c>
      <c r="L21" s="32">
        <f>14-K21</f>
        <v>5</v>
      </c>
      <c r="M21" s="25">
        <v>7390</v>
      </c>
      <c r="N21" s="25">
        <v>8</v>
      </c>
      <c r="O21" s="25">
        <f>23-N21</f>
        <v>15</v>
      </c>
      <c r="P21" s="25">
        <v>420</v>
      </c>
      <c r="Q21" s="25">
        <v>10</v>
      </c>
      <c r="R21" s="25">
        <f>24-Q21</f>
        <v>14</v>
      </c>
      <c r="S21" s="32">
        <f>F21+I21+L21+O21+R21</f>
        <v>34</v>
      </c>
      <c r="T21" s="32">
        <f>P21+M21+J21+G21+D21</f>
        <v>8210</v>
      </c>
    </row>
    <row r="22" spans="1:20" ht="19.5">
      <c r="A22" s="26">
        <v>19</v>
      </c>
      <c r="B22" t="s">
        <v>76</v>
      </c>
      <c r="C22" t="s">
        <v>77</v>
      </c>
      <c r="D22" s="25">
        <v>0</v>
      </c>
      <c r="E22" s="25">
        <v>17</v>
      </c>
      <c r="F22" s="32">
        <f>+20-E22</f>
        <v>3</v>
      </c>
      <c r="G22" s="32">
        <v>250</v>
      </c>
      <c r="H22" s="32">
        <v>14</v>
      </c>
      <c r="I22" s="32">
        <f>33-H22</f>
        <v>19</v>
      </c>
      <c r="J22" s="25"/>
      <c r="K22" s="25"/>
      <c r="L22" s="32"/>
      <c r="M22" s="32"/>
      <c r="N22" s="25"/>
      <c r="O22" s="25"/>
      <c r="P22" s="25">
        <v>230</v>
      </c>
      <c r="Q22" s="25">
        <v>14</v>
      </c>
      <c r="R22" s="25">
        <f>24-Q22</f>
        <v>10</v>
      </c>
      <c r="S22" s="32">
        <f>F22+I22+L22+O22+R22</f>
        <v>32</v>
      </c>
      <c r="T22" s="32">
        <f>P22+M22+J22+G22+D22</f>
        <v>480</v>
      </c>
    </row>
    <row r="23" spans="1:20" ht="19.5">
      <c r="A23" s="26">
        <v>20</v>
      </c>
      <c r="B23" t="s">
        <v>59</v>
      </c>
      <c r="C23" t="s">
        <v>60</v>
      </c>
      <c r="D23" s="25"/>
      <c r="E23" s="25"/>
      <c r="F23" s="32"/>
      <c r="G23" s="32">
        <v>0</v>
      </c>
      <c r="H23" s="32">
        <v>26.5</v>
      </c>
      <c r="I23" s="32">
        <f>33-H23</f>
        <v>6.5</v>
      </c>
      <c r="J23" s="25"/>
      <c r="K23" s="25"/>
      <c r="L23" s="32"/>
      <c r="M23" s="32">
        <v>7220</v>
      </c>
      <c r="N23" s="25">
        <v>10</v>
      </c>
      <c r="O23" s="25">
        <f>23-N23</f>
        <v>13</v>
      </c>
      <c r="P23" s="32">
        <v>760</v>
      </c>
      <c r="Q23" s="25">
        <v>13</v>
      </c>
      <c r="R23" s="25">
        <f>24-Q23</f>
        <v>11</v>
      </c>
      <c r="S23" s="32">
        <f>F23+I23+L23+O23+R23</f>
        <v>30.5</v>
      </c>
      <c r="T23" s="32">
        <f>P23+M23+J23+G23+D23</f>
        <v>7980</v>
      </c>
    </row>
    <row r="24" spans="1:20" ht="19.5">
      <c r="A24" s="26">
        <v>21</v>
      </c>
      <c r="B24" t="s">
        <v>82</v>
      </c>
      <c r="C24" t="s">
        <v>83</v>
      </c>
      <c r="D24" s="25">
        <v>130</v>
      </c>
      <c r="E24" s="25">
        <v>12</v>
      </c>
      <c r="F24" s="32">
        <f>+20-E24</f>
        <v>8</v>
      </c>
      <c r="G24" s="32">
        <v>140</v>
      </c>
      <c r="H24" s="32">
        <v>11</v>
      </c>
      <c r="I24" s="32">
        <f>33-H24</f>
        <v>22</v>
      </c>
      <c r="J24" s="32"/>
      <c r="K24" s="25"/>
      <c r="L24" s="25"/>
      <c r="M24" s="25"/>
      <c r="N24" s="25"/>
      <c r="O24" s="25"/>
      <c r="P24" s="25"/>
      <c r="Q24" s="25"/>
      <c r="R24" s="25"/>
      <c r="S24" s="32">
        <f>F24+I24+L24+O24+R24</f>
        <v>30</v>
      </c>
      <c r="T24" s="32">
        <f>P24+M24+J24+G24+D24</f>
        <v>270</v>
      </c>
    </row>
    <row r="25" spans="1:20" ht="19.5">
      <c r="A25" s="26">
        <v>22</v>
      </c>
      <c r="B25" t="s">
        <v>90</v>
      </c>
      <c r="C25" t="s">
        <v>91</v>
      </c>
      <c r="D25" s="25"/>
      <c r="E25" s="25"/>
      <c r="F25" s="25"/>
      <c r="G25" s="25">
        <v>2740</v>
      </c>
      <c r="H25" s="25">
        <v>5</v>
      </c>
      <c r="I25" s="32">
        <f>33-H25</f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32">
        <f>F25+I25+L25+O25+R25</f>
        <v>28</v>
      </c>
      <c r="T25" s="32">
        <f>P25+M25+J25+G25+D25</f>
        <v>2740</v>
      </c>
    </row>
    <row r="26" spans="1:20" ht="19.5">
      <c r="A26" s="26">
        <v>23</v>
      </c>
      <c r="B26" t="s">
        <v>107</v>
      </c>
      <c r="C26" t="s">
        <v>108</v>
      </c>
      <c r="D26" s="25"/>
      <c r="E26" s="25"/>
      <c r="F26" s="32"/>
      <c r="G26" s="32"/>
      <c r="H26" s="25"/>
      <c r="I26" s="25"/>
      <c r="J26" s="25"/>
      <c r="K26" s="25"/>
      <c r="L26" s="25"/>
      <c r="M26" s="25"/>
      <c r="N26" s="25"/>
      <c r="O26" s="25"/>
      <c r="P26" s="25">
        <v>600</v>
      </c>
      <c r="Q26" s="25">
        <v>4</v>
      </c>
      <c r="R26" s="25">
        <f>24-Q26</f>
        <v>20</v>
      </c>
      <c r="S26" s="32">
        <f>F26+I26+L26+O26+R26</f>
        <v>20</v>
      </c>
      <c r="T26" s="32">
        <f>P26+M26+J26+G26+D26</f>
        <v>600</v>
      </c>
    </row>
    <row r="27" spans="1:20" ht="19.5">
      <c r="A27" s="26">
        <v>24</v>
      </c>
      <c r="B27" t="s">
        <v>90</v>
      </c>
      <c r="C27" t="s">
        <v>109</v>
      </c>
      <c r="D27" s="25"/>
      <c r="E27" s="25"/>
      <c r="F27" s="25"/>
      <c r="G27" s="25">
        <v>520</v>
      </c>
      <c r="H27" s="25">
        <v>13</v>
      </c>
      <c r="I27" s="32">
        <f>33-H27</f>
        <v>20</v>
      </c>
      <c r="J27" s="25"/>
      <c r="K27" s="25"/>
      <c r="L27" s="25"/>
      <c r="M27" s="25"/>
      <c r="N27" s="25"/>
      <c r="O27" s="25"/>
      <c r="P27" s="25"/>
      <c r="Q27" s="25"/>
      <c r="R27" s="25"/>
      <c r="S27" s="32">
        <f>F27+I27+L27+O27+R27</f>
        <v>20</v>
      </c>
      <c r="T27" s="32">
        <f>P27+M27+J27+G27+D27</f>
        <v>520</v>
      </c>
    </row>
    <row r="28" spans="1:20" ht="19.5">
      <c r="A28" s="26">
        <v>25</v>
      </c>
      <c r="B28" t="s">
        <v>113</v>
      </c>
      <c r="C28" t="s">
        <v>71</v>
      </c>
      <c r="D28" s="25"/>
      <c r="E28" s="25"/>
      <c r="F28" s="32"/>
      <c r="G28" s="32"/>
      <c r="H28" s="25"/>
      <c r="I28" s="25"/>
      <c r="J28" s="25"/>
      <c r="K28" s="25"/>
      <c r="L28" s="25"/>
      <c r="M28" s="25"/>
      <c r="N28" s="25"/>
      <c r="O28" s="25"/>
      <c r="P28" s="25">
        <v>1980</v>
      </c>
      <c r="Q28" s="25">
        <v>5</v>
      </c>
      <c r="R28" s="25">
        <f>24-Q28</f>
        <v>19</v>
      </c>
      <c r="S28" s="32">
        <f>F28+I28+L28+O28+R28</f>
        <v>19</v>
      </c>
      <c r="T28" s="32">
        <f>P28+M28+J28+G28+D28</f>
        <v>1980</v>
      </c>
    </row>
    <row r="29" spans="1:20" ht="19.5">
      <c r="A29" s="26">
        <v>26</v>
      </c>
      <c r="B29" t="s">
        <v>114</v>
      </c>
      <c r="C29" t="s">
        <v>115</v>
      </c>
      <c r="D29" s="25">
        <v>330</v>
      </c>
      <c r="E29" s="25">
        <v>8</v>
      </c>
      <c r="F29" s="32">
        <f>+20-E29</f>
        <v>12</v>
      </c>
      <c r="G29" s="32">
        <v>0</v>
      </c>
      <c r="H29" s="32">
        <v>26.5</v>
      </c>
      <c r="I29" s="32">
        <f>33-H29</f>
        <v>6.5</v>
      </c>
      <c r="J29" s="25"/>
      <c r="K29" s="25"/>
      <c r="L29" s="25"/>
      <c r="M29" s="25"/>
      <c r="N29" s="25"/>
      <c r="O29" s="32"/>
      <c r="P29" s="32"/>
      <c r="Q29" s="25"/>
      <c r="R29" s="25"/>
      <c r="S29" s="32">
        <f>F29+I29+L29+O29+R29</f>
        <v>18.5</v>
      </c>
      <c r="T29" s="32">
        <f>P29+M29+J29+G29+D29</f>
        <v>330</v>
      </c>
    </row>
    <row r="30" spans="1:20" ht="19.5">
      <c r="A30" s="26">
        <v>27</v>
      </c>
      <c r="B30" t="s">
        <v>120</v>
      </c>
      <c r="C30" t="s">
        <v>121</v>
      </c>
      <c r="D30" s="25"/>
      <c r="E30" s="25"/>
      <c r="F30" s="25"/>
      <c r="G30" s="25">
        <v>160</v>
      </c>
      <c r="H30" s="32">
        <v>19</v>
      </c>
      <c r="I30" s="32">
        <f>33-H30</f>
        <v>14</v>
      </c>
      <c r="J30" s="25"/>
      <c r="K30" s="25"/>
      <c r="L30" s="25"/>
      <c r="M30" s="25">
        <v>520</v>
      </c>
      <c r="N30" s="25">
        <v>19</v>
      </c>
      <c r="O30" s="25">
        <f>23-N30</f>
        <v>4</v>
      </c>
      <c r="P30" s="25"/>
      <c r="Q30" s="25"/>
      <c r="R30" s="25"/>
      <c r="S30" s="32">
        <f>F30+I30+L30+O30+R30</f>
        <v>18</v>
      </c>
      <c r="T30" s="32">
        <f>P30+M30+J30+G30+D30</f>
        <v>680</v>
      </c>
    </row>
    <row r="31" spans="1:20" ht="19.5">
      <c r="A31" s="26">
        <v>28</v>
      </c>
      <c r="B31" t="s">
        <v>116</v>
      </c>
      <c r="C31" t="s">
        <v>52</v>
      </c>
      <c r="D31" s="25"/>
      <c r="E31" s="25"/>
      <c r="F31" s="32"/>
      <c r="G31" s="32"/>
      <c r="H31" s="25"/>
      <c r="I31" s="25"/>
      <c r="J31" s="25"/>
      <c r="K31" s="25"/>
      <c r="L31" s="25"/>
      <c r="M31" s="25"/>
      <c r="N31" s="25"/>
      <c r="O31" s="25"/>
      <c r="P31" s="25">
        <v>590</v>
      </c>
      <c r="Q31" s="25">
        <v>6</v>
      </c>
      <c r="R31" s="25">
        <f>24-Q31</f>
        <v>18</v>
      </c>
      <c r="S31" s="32">
        <f>F31+I31+L31+O31+R31</f>
        <v>18</v>
      </c>
      <c r="T31" s="32">
        <f>P31+M31+J31+G31+D31</f>
        <v>590</v>
      </c>
    </row>
    <row r="32" spans="1:20" ht="19.5">
      <c r="A32" s="26">
        <v>29</v>
      </c>
      <c r="B32" t="s">
        <v>90</v>
      </c>
      <c r="C32" t="s">
        <v>117</v>
      </c>
      <c r="D32" s="25"/>
      <c r="E32" s="25"/>
      <c r="F32" s="25"/>
      <c r="G32" s="25">
        <v>130</v>
      </c>
      <c r="H32" s="25">
        <v>15</v>
      </c>
      <c r="I32" s="32">
        <f>33-H32</f>
        <v>18</v>
      </c>
      <c r="J32" s="25"/>
      <c r="K32" s="25"/>
      <c r="L32" s="25"/>
      <c r="M32" s="25"/>
      <c r="N32" s="25"/>
      <c r="O32" s="25"/>
      <c r="P32" s="25"/>
      <c r="Q32" s="25"/>
      <c r="R32" s="25"/>
      <c r="S32" s="32">
        <f>F32+I32+L32+O32+R32</f>
        <v>18</v>
      </c>
      <c r="T32" s="32">
        <f>P32+M32+J32+G32+D32</f>
        <v>130</v>
      </c>
    </row>
    <row r="33" spans="1:20" ht="19.5">
      <c r="A33" s="26">
        <v>30</v>
      </c>
      <c r="B33" t="s">
        <v>128</v>
      </c>
      <c r="C33" t="s">
        <v>129</v>
      </c>
      <c r="D33" s="25">
        <v>1810</v>
      </c>
      <c r="E33" s="25">
        <v>3</v>
      </c>
      <c r="F33" s="32">
        <f>+20-E33</f>
        <v>17</v>
      </c>
      <c r="G33" s="25"/>
      <c r="H33" s="25"/>
      <c r="I33" s="25"/>
      <c r="J33" s="25"/>
      <c r="K33" s="25"/>
      <c r="L33" s="32"/>
      <c r="M33" s="32"/>
      <c r="N33" s="25"/>
      <c r="O33" s="25"/>
      <c r="P33" s="25"/>
      <c r="Q33" s="25"/>
      <c r="R33" s="25"/>
      <c r="S33" s="32">
        <f>F33+I33+L33+O33+R33</f>
        <v>17</v>
      </c>
      <c r="T33" s="32">
        <f>P33+M33+J33+G33+D33</f>
        <v>1810</v>
      </c>
    </row>
    <row r="34" spans="1:20" ht="19.5">
      <c r="A34" s="26">
        <v>31</v>
      </c>
      <c r="B34" t="s">
        <v>124</v>
      </c>
      <c r="C34" t="s">
        <v>53</v>
      </c>
      <c r="D34" s="25"/>
      <c r="E34" s="25"/>
      <c r="F34" s="32"/>
      <c r="G34" s="32"/>
      <c r="H34" s="25"/>
      <c r="I34" s="32"/>
      <c r="J34" s="32"/>
      <c r="K34" s="25"/>
      <c r="L34" s="25"/>
      <c r="M34" s="25"/>
      <c r="N34" s="25"/>
      <c r="O34" s="25"/>
      <c r="P34" s="25">
        <v>440</v>
      </c>
      <c r="Q34" s="25">
        <v>7</v>
      </c>
      <c r="R34" s="25">
        <f>24-Q34</f>
        <v>17</v>
      </c>
      <c r="S34" s="32">
        <f>F34+I34+L34+O34+R34</f>
        <v>17</v>
      </c>
      <c r="T34" s="32">
        <f>P34+M34+J34+G34+D34</f>
        <v>440</v>
      </c>
    </row>
    <row r="35" spans="1:20" ht="19.5">
      <c r="A35" s="26">
        <v>32</v>
      </c>
      <c r="B35" t="s">
        <v>98</v>
      </c>
      <c r="C35" t="s">
        <v>201</v>
      </c>
      <c r="D35" s="25"/>
      <c r="E35" s="25"/>
      <c r="F35" s="32"/>
      <c r="G35" s="32"/>
      <c r="H35" s="25"/>
      <c r="I35" s="25"/>
      <c r="J35" s="25"/>
      <c r="K35" s="25"/>
      <c r="L35" s="25"/>
      <c r="M35" s="25"/>
      <c r="N35" s="25"/>
      <c r="O35" s="32"/>
      <c r="P35" s="32">
        <v>400</v>
      </c>
      <c r="Q35" s="25">
        <v>8</v>
      </c>
      <c r="R35" s="25">
        <f>24-Q35</f>
        <v>16</v>
      </c>
      <c r="S35" s="32">
        <f>F35+I35+L35+O35+R35</f>
        <v>16</v>
      </c>
      <c r="T35" s="32">
        <f>P35+M35+J35+G35+D35</f>
        <v>400</v>
      </c>
    </row>
    <row r="36" spans="1:20" ht="19.5">
      <c r="A36" s="26">
        <v>33</v>
      </c>
      <c r="B36" t="s">
        <v>135</v>
      </c>
      <c r="C36" t="s">
        <v>136</v>
      </c>
      <c r="D36" s="25"/>
      <c r="E36" s="25"/>
      <c r="F36" s="32"/>
      <c r="G36" s="32">
        <v>0</v>
      </c>
      <c r="H36" s="32">
        <v>26.5</v>
      </c>
      <c r="I36" s="32">
        <f>33-H36</f>
        <v>6.5</v>
      </c>
      <c r="J36" s="32">
        <v>1250</v>
      </c>
      <c r="K36" s="25">
        <v>7</v>
      </c>
      <c r="L36" s="32">
        <f>14-K36</f>
        <v>7</v>
      </c>
      <c r="M36" s="32">
        <v>150</v>
      </c>
      <c r="N36" s="25">
        <v>21</v>
      </c>
      <c r="O36" s="25">
        <f>23-N36</f>
        <v>2</v>
      </c>
      <c r="P36" s="32"/>
      <c r="Q36" s="25"/>
      <c r="R36" s="25"/>
      <c r="S36" s="32">
        <f>F36+I36+L36+O36+R36</f>
        <v>15.5</v>
      </c>
      <c r="T36" s="32">
        <f>P36+M36+J36+G36+D36</f>
        <v>1400</v>
      </c>
    </row>
    <row r="37" spans="1:20" ht="19.5">
      <c r="A37" s="26">
        <v>34</v>
      </c>
      <c r="B37" t="s">
        <v>197</v>
      </c>
      <c r="C37" t="s">
        <v>156</v>
      </c>
      <c r="D37" s="25"/>
      <c r="E37" s="25"/>
      <c r="F37" s="25"/>
      <c r="G37" s="25">
        <v>0</v>
      </c>
      <c r="H37" s="32">
        <v>26.5</v>
      </c>
      <c r="I37" s="32">
        <f>33-H37</f>
        <v>6.5</v>
      </c>
      <c r="J37" s="32">
        <v>300</v>
      </c>
      <c r="K37" s="25">
        <v>10</v>
      </c>
      <c r="L37" s="32">
        <f>14-K37</f>
        <v>4</v>
      </c>
      <c r="M37" s="32"/>
      <c r="N37" s="25"/>
      <c r="O37" s="32"/>
      <c r="P37" s="32">
        <v>30</v>
      </c>
      <c r="Q37" s="25">
        <v>19.5</v>
      </c>
      <c r="R37" s="25">
        <f>24-Q37</f>
        <v>4.5</v>
      </c>
      <c r="S37" s="32">
        <f>F37+I37+L37+O37+R37</f>
        <v>15</v>
      </c>
      <c r="T37" s="32">
        <f>P37+M37+J37+G37+D37</f>
        <v>330</v>
      </c>
    </row>
    <row r="38" spans="1:20" ht="19.5">
      <c r="A38" s="26">
        <v>35</v>
      </c>
      <c r="B38" t="s">
        <v>244</v>
      </c>
      <c r="C38" t="s">
        <v>129</v>
      </c>
      <c r="D38" s="25">
        <v>0</v>
      </c>
      <c r="E38" s="25">
        <v>17</v>
      </c>
      <c r="F38" s="32">
        <f>+20-E38</f>
        <v>3</v>
      </c>
      <c r="G38" s="32">
        <v>0</v>
      </c>
      <c r="H38" s="32">
        <v>26.5</v>
      </c>
      <c r="I38" s="32">
        <f>33-H38</f>
        <v>6.5</v>
      </c>
      <c r="J38" s="32">
        <v>190</v>
      </c>
      <c r="K38" s="25">
        <v>11</v>
      </c>
      <c r="L38" s="32">
        <f>14-K38</f>
        <v>3</v>
      </c>
      <c r="M38" s="32"/>
      <c r="N38" s="25"/>
      <c r="O38" s="32"/>
      <c r="P38" s="32"/>
      <c r="Q38" s="25"/>
      <c r="R38" s="32"/>
      <c r="S38" s="32">
        <f>F38+I38+L38+O38+R38</f>
        <v>12.5</v>
      </c>
      <c r="T38" s="32">
        <f>P38+M38+J38+G38+D38</f>
        <v>190</v>
      </c>
    </row>
    <row r="39" spans="1:20" ht="19.5">
      <c r="A39" s="26">
        <v>36</v>
      </c>
      <c r="B39" t="s">
        <v>105</v>
      </c>
      <c r="C39" t="s">
        <v>106</v>
      </c>
      <c r="D39" s="25">
        <v>50</v>
      </c>
      <c r="E39" s="25">
        <v>14</v>
      </c>
      <c r="F39" s="32">
        <f>+20-E39</f>
        <v>6</v>
      </c>
      <c r="G39" s="32">
        <v>0</v>
      </c>
      <c r="H39" s="32">
        <v>26.5</v>
      </c>
      <c r="I39" s="32">
        <f>33-H39</f>
        <v>6.5</v>
      </c>
      <c r="J39" s="25"/>
      <c r="K39" s="25"/>
      <c r="L39" s="32"/>
      <c r="M39" s="32"/>
      <c r="N39" s="25"/>
      <c r="O39" s="25"/>
      <c r="P39" s="25"/>
      <c r="Q39" s="25"/>
      <c r="R39" s="25"/>
      <c r="S39" s="32">
        <f>F39+I39+L39+O39+R39</f>
        <v>12.5</v>
      </c>
      <c r="T39" s="32">
        <f>P39+M39+J39+G39+D39</f>
        <v>50</v>
      </c>
    </row>
    <row r="40" spans="1:20" ht="19.5">
      <c r="A40" s="26">
        <v>37</v>
      </c>
      <c r="B40" t="s">
        <v>50</v>
      </c>
      <c r="C40" t="s">
        <v>144</v>
      </c>
      <c r="D40" s="25"/>
      <c r="E40" s="25"/>
      <c r="F40" s="32"/>
      <c r="G40" s="32"/>
      <c r="H40" s="25"/>
      <c r="I40" s="25"/>
      <c r="J40" s="25"/>
      <c r="K40" s="25"/>
      <c r="L40" s="32"/>
      <c r="M40" s="32">
        <v>6230</v>
      </c>
      <c r="N40" s="25">
        <v>11</v>
      </c>
      <c r="O40" s="25">
        <f>23-N40</f>
        <v>12</v>
      </c>
      <c r="P40" s="25"/>
      <c r="Q40" s="25"/>
      <c r="R40" s="25"/>
      <c r="S40" s="32">
        <f>F40+I40+L40+O40+R40</f>
        <v>12</v>
      </c>
      <c r="T40" s="32">
        <f>P40+M40+J40+G40+D40</f>
        <v>6230</v>
      </c>
    </row>
    <row r="41" spans="1:20" ht="19.5">
      <c r="A41" s="26">
        <v>38</v>
      </c>
      <c r="B41" t="s">
        <v>155</v>
      </c>
      <c r="C41" t="s">
        <v>156</v>
      </c>
      <c r="D41" s="25"/>
      <c r="E41" s="25"/>
      <c r="F41" s="25"/>
      <c r="G41" s="25">
        <v>0</v>
      </c>
      <c r="H41" s="32">
        <v>26.5</v>
      </c>
      <c r="I41" s="32">
        <f>33-H41</f>
        <v>6.5</v>
      </c>
      <c r="J41" s="25"/>
      <c r="K41" s="25"/>
      <c r="L41" s="25"/>
      <c r="M41" s="25">
        <v>1240</v>
      </c>
      <c r="N41" s="25">
        <v>18</v>
      </c>
      <c r="O41" s="25">
        <f>23-N41</f>
        <v>5</v>
      </c>
      <c r="P41" s="25"/>
      <c r="Q41" s="25"/>
      <c r="R41" s="25"/>
      <c r="S41" s="32">
        <f>F41+I41+L41+O41+R41</f>
        <v>11.5</v>
      </c>
      <c r="T41" s="32">
        <f>P41+M41+J41+G41+D41</f>
        <v>1240</v>
      </c>
    </row>
    <row r="42" spans="1:20" ht="19.5">
      <c r="A42" s="26">
        <v>39</v>
      </c>
      <c r="B42" t="s">
        <v>161</v>
      </c>
      <c r="C42" t="s">
        <v>162</v>
      </c>
      <c r="D42" s="25">
        <v>230</v>
      </c>
      <c r="E42" s="25">
        <v>10</v>
      </c>
      <c r="F42" s="32">
        <f>+20-E42</f>
        <v>10</v>
      </c>
      <c r="G42" s="25"/>
      <c r="H42" s="25"/>
      <c r="I42" s="25"/>
      <c r="J42" s="25"/>
      <c r="K42" s="25"/>
      <c r="L42" s="32"/>
      <c r="M42" s="32">
        <v>90</v>
      </c>
      <c r="N42" s="25">
        <v>22</v>
      </c>
      <c r="O42" s="25">
        <f>23-N42</f>
        <v>1</v>
      </c>
      <c r="P42" s="25"/>
      <c r="Q42" s="25"/>
      <c r="R42" s="25"/>
      <c r="S42" s="32">
        <f>F42+I42+L42+O42+R42</f>
        <v>11</v>
      </c>
      <c r="T42" s="32">
        <f>P42+M42+J42+G42+D42</f>
        <v>320</v>
      </c>
    </row>
    <row r="43" spans="1:20" ht="19.5">
      <c r="A43" s="26">
        <v>40</v>
      </c>
      <c r="B43" t="s">
        <v>157</v>
      </c>
      <c r="C43" t="s">
        <v>158</v>
      </c>
      <c r="D43" s="25"/>
      <c r="E43" s="25"/>
      <c r="F43" s="25"/>
      <c r="G43" s="25">
        <v>0</v>
      </c>
      <c r="H43" s="32">
        <v>26.5</v>
      </c>
      <c r="I43" s="32">
        <f>33-H43</f>
        <v>6.5</v>
      </c>
      <c r="J43" s="25"/>
      <c r="K43" s="25"/>
      <c r="L43" s="25"/>
      <c r="M43" s="25"/>
      <c r="N43" s="25"/>
      <c r="O43" s="25"/>
      <c r="P43" s="25">
        <v>30</v>
      </c>
      <c r="Q43" s="25">
        <v>19.5</v>
      </c>
      <c r="R43" s="25">
        <f>24-Q43</f>
        <v>4.5</v>
      </c>
      <c r="S43" s="32">
        <f>F43+I43+L43+O43+R43</f>
        <v>11</v>
      </c>
      <c r="T43" s="32">
        <f>P43+M43+J43+G43+D43</f>
        <v>30</v>
      </c>
    </row>
    <row r="44" spans="1:20" ht="19.5">
      <c r="A44" s="26">
        <v>41</v>
      </c>
      <c r="B44" t="s">
        <v>163</v>
      </c>
      <c r="C44" t="s">
        <v>41</v>
      </c>
      <c r="D44" s="25"/>
      <c r="E44" s="25"/>
      <c r="F44" s="32"/>
      <c r="G44" s="32"/>
      <c r="H44" s="25"/>
      <c r="I44" s="25"/>
      <c r="J44" s="25"/>
      <c r="K44" s="25"/>
      <c r="L44" s="25"/>
      <c r="M44" s="25">
        <v>330</v>
      </c>
      <c r="N44" s="25">
        <v>20</v>
      </c>
      <c r="O44" s="25">
        <f>23-N44</f>
        <v>3</v>
      </c>
      <c r="P44" s="32">
        <v>500</v>
      </c>
      <c r="Q44" s="25">
        <v>17</v>
      </c>
      <c r="R44" s="25">
        <f>24-Q44</f>
        <v>7</v>
      </c>
      <c r="S44" s="32">
        <f>F44+I44+L44+O44+R44</f>
        <v>10</v>
      </c>
      <c r="T44" s="32">
        <f>P44+M44+J44+G44+D44</f>
        <v>830</v>
      </c>
    </row>
    <row r="45" spans="1:20" ht="19.5">
      <c r="A45" s="26">
        <v>42</v>
      </c>
      <c r="B45" t="s">
        <v>165</v>
      </c>
      <c r="C45" t="s">
        <v>166</v>
      </c>
      <c r="D45" s="25"/>
      <c r="E45" s="25"/>
      <c r="F45" s="25"/>
      <c r="G45" s="25"/>
      <c r="H45" s="25"/>
      <c r="I45" s="25"/>
      <c r="J45" s="25"/>
      <c r="K45" s="25"/>
      <c r="L45" s="25"/>
      <c r="M45" s="25">
        <v>2430</v>
      </c>
      <c r="N45" s="25">
        <v>14</v>
      </c>
      <c r="O45" s="25">
        <f>23-N45</f>
        <v>9</v>
      </c>
      <c r="P45" s="25"/>
      <c r="Q45" s="25"/>
      <c r="R45" s="25"/>
      <c r="S45" s="32">
        <f>F45+I45+L45+O45+R45</f>
        <v>9</v>
      </c>
      <c r="T45" s="32">
        <f>P45+M45+J45+G45+D45</f>
        <v>2430</v>
      </c>
    </row>
    <row r="46" spans="1:20" ht="19.5">
      <c r="A46" s="26">
        <v>43</v>
      </c>
      <c r="B46" t="s">
        <v>167</v>
      </c>
      <c r="C46" t="s">
        <v>168</v>
      </c>
      <c r="D46" s="25"/>
      <c r="E46" s="25"/>
      <c r="F46" s="25"/>
      <c r="G46" s="25"/>
      <c r="H46" s="25"/>
      <c r="I46" s="25"/>
      <c r="J46" s="25"/>
      <c r="K46" s="25"/>
      <c r="L46" s="25"/>
      <c r="M46" s="25">
        <v>3420</v>
      </c>
      <c r="N46" s="25">
        <v>15</v>
      </c>
      <c r="O46" s="25">
        <f>23-N46</f>
        <v>8</v>
      </c>
      <c r="P46" s="25"/>
      <c r="Q46" s="25"/>
      <c r="R46" s="25"/>
      <c r="S46" s="32">
        <f>F46+I46+L46+O46+R46</f>
        <v>8</v>
      </c>
      <c r="T46" s="32">
        <f>P46+M46+J46+G46+D46</f>
        <v>3420</v>
      </c>
    </row>
    <row r="47" spans="1:20" ht="19.5">
      <c r="A47" s="26">
        <v>44</v>
      </c>
      <c r="B47" t="s">
        <v>169</v>
      </c>
      <c r="C47" t="s">
        <v>170</v>
      </c>
      <c r="D47" s="25">
        <v>110</v>
      </c>
      <c r="E47" s="25">
        <v>13</v>
      </c>
      <c r="F47" s="32">
        <f>+20-E47</f>
        <v>7</v>
      </c>
      <c r="G47" s="3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32">
        <f>F47+I47+L47+O47+R47</f>
        <v>7</v>
      </c>
      <c r="T47" s="32">
        <f>P47+M47+J47+G47+D47</f>
        <v>110</v>
      </c>
    </row>
    <row r="48" spans="1:20" ht="19.5">
      <c r="A48" s="26">
        <v>45</v>
      </c>
      <c r="B48" t="s">
        <v>122</v>
      </c>
      <c r="C48" t="s">
        <v>123</v>
      </c>
      <c r="D48" s="25"/>
      <c r="E48" s="25"/>
      <c r="F48" s="32"/>
      <c r="G48" s="32">
        <v>0</v>
      </c>
      <c r="H48" s="32">
        <v>26.5</v>
      </c>
      <c r="I48" s="32">
        <f>33-H48</f>
        <v>6.5</v>
      </c>
      <c r="J48" s="32"/>
      <c r="K48" s="25"/>
      <c r="L48" s="32"/>
      <c r="M48" s="32"/>
      <c r="N48" s="25"/>
      <c r="O48" s="32"/>
      <c r="P48" s="32"/>
      <c r="Q48" s="25"/>
      <c r="R48" s="32"/>
      <c r="S48" s="32">
        <f>F48+I48+L48+O48+R48</f>
        <v>6.5</v>
      </c>
      <c r="T48" s="32">
        <f>P48+M48+J48+G48+D48</f>
        <v>0</v>
      </c>
    </row>
    <row r="49" spans="1:20" ht="19.5">
      <c r="A49" s="26">
        <v>46</v>
      </c>
      <c r="B49" t="s">
        <v>171</v>
      </c>
      <c r="C49" t="s">
        <v>61</v>
      </c>
      <c r="D49" s="25"/>
      <c r="E49" s="25"/>
      <c r="F49" s="25"/>
      <c r="G49" s="25">
        <v>0</v>
      </c>
      <c r="H49" s="32">
        <v>26.5</v>
      </c>
      <c r="I49" s="32">
        <f>33-H49</f>
        <v>6.5</v>
      </c>
      <c r="J49" s="25"/>
      <c r="K49" s="25"/>
      <c r="L49" s="25"/>
      <c r="M49" s="25"/>
      <c r="N49" s="25"/>
      <c r="O49" s="25"/>
      <c r="P49" s="25"/>
      <c r="Q49" s="25"/>
      <c r="R49" s="25"/>
      <c r="S49" s="32">
        <f>F49+I49+L49+O49+R49</f>
        <v>6.5</v>
      </c>
      <c r="T49" s="32">
        <f>P49+M49+J49+G49+D49</f>
        <v>0</v>
      </c>
    </row>
    <row r="50" spans="1:20" ht="19.5">
      <c r="A50" s="26">
        <v>47</v>
      </c>
      <c r="B50" t="s">
        <v>186</v>
      </c>
      <c r="C50" t="s">
        <v>187</v>
      </c>
      <c r="D50" s="25">
        <v>0</v>
      </c>
      <c r="E50" s="25">
        <v>17</v>
      </c>
      <c r="F50" s="32">
        <f>+20-E50</f>
        <v>3</v>
      </c>
      <c r="G50" s="25"/>
      <c r="H50" s="25"/>
      <c r="I50" s="25"/>
      <c r="J50" s="25"/>
      <c r="K50" s="25"/>
      <c r="L50" s="32"/>
      <c r="M50" s="32"/>
      <c r="N50" s="25"/>
      <c r="O50" s="25"/>
      <c r="P50" s="25"/>
      <c r="Q50" s="25"/>
      <c r="R50" s="25"/>
      <c r="S50" s="32">
        <f>F50+I50+L50+O50+R50</f>
        <v>3</v>
      </c>
      <c r="T50" s="32">
        <f>P50+M50+J50+G50+D50</f>
        <v>0</v>
      </c>
    </row>
    <row r="51" spans="2:20" ht="19.5">
      <c r="B51"/>
      <c r="C51"/>
      <c r="D51" s="25"/>
      <c r="E51" s="25"/>
      <c r="F51" s="32"/>
      <c r="G51" s="25"/>
      <c r="H51" s="25"/>
      <c r="I51" s="25"/>
      <c r="J51" s="25"/>
      <c r="K51" s="25"/>
      <c r="L51" s="32"/>
      <c r="M51" s="32"/>
      <c r="N51" s="25"/>
      <c r="O51" s="25"/>
      <c r="P51" s="25"/>
      <c r="Q51" s="25"/>
      <c r="R51" s="25"/>
      <c r="S51" s="32"/>
      <c r="T51" s="32"/>
    </row>
    <row r="52" spans="2:20" ht="19.5">
      <c r="B52"/>
      <c r="C52" t="s">
        <v>245</v>
      </c>
      <c r="D52" s="32">
        <f>SUM(D4:D50)</f>
        <v>12170</v>
      </c>
      <c r="E52" s="32">
        <f>SUM(E4:E50)</f>
        <v>190</v>
      </c>
      <c r="F52" s="32">
        <f>SUM(F4:F50)</f>
        <v>190</v>
      </c>
      <c r="G52" s="32">
        <f>SUM(G4:G50)</f>
        <v>20210</v>
      </c>
      <c r="H52" s="32">
        <f>SUM(H4:H50)</f>
        <v>528</v>
      </c>
      <c r="I52" s="32">
        <f>SUM(I4:I50)</f>
        <v>528</v>
      </c>
      <c r="J52" s="32">
        <f>SUM(J4:J50)</f>
        <v>24280</v>
      </c>
      <c r="K52" s="32">
        <f>SUM(K4:K50)</f>
        <v>91</v>
      </c>
      <c r="L52" s="32">
        <f>SUM(L4:L50)</f>
        <v>91</v>
      </c>
      <c r="M52" s="32">
        <f>SUM(M4:M50)</f>
        <v>135980</v>
      </c>
      <c r="N52" s="32">
        <f>SUM(N4:N50)</f>
        <v>253</v>
      </c>
      <c r="O52" s="32">
        <f>SUM(O4:O50)</f>
        <v>253</v>
      </c>
      <c r="P52" s="32">
        <f>SUM(P4:P50)</f>
        <v>13300</v>
      </c>
      <c r="Q52" s="32">
        <f>SUM(Q4:Q50)</f>
        <v>276</v>
      </c>
      <c r="R52" s="32">
        <f>SUM(R4:R50)</f>
        <v>276</v>
      </c>
      <c r="S52" s="32">
        <f>SUM(S4:S50)</f>
        <v>1338</v>
      </c>
      <c r="T52" s="32">
        <f>SUM(T4:T50)</f>
        <v>205940</v>
      </c>
    </row>
    <row r="53" spans="2:20" ht="19.5">
      <c r="B53"/>
      <c r="C5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2:4" ht="19.5">
      <c r="B54"/>
      <c r="C54"/>
      <c r="D54"/>
    </row>
    <row r="55" spans="2:4" ht="19.5">
      <c r="B55"/>
      <c r="C55"/>
      <c r="D55"/>
    </row>
    <row r="56" spans="2:4" ht="19.5">
      <c r="B56"/>
      <c r="C56"/>
      <c r="D56"/>
    </row>
    <row r="57" spans="2:4" ht="19.5">
      <c r="B57"/>
      <c r="C57"/>
      <c r="D57"/>
    </row>
    <row r="58" spans="2:4" ht="19.5">
      <c r="B58"/>
      <c r="C58"/>
      <c r="D58"/>
    </row>
    <row r="59" spans="2:4" ht="19.5">
      <c r="B59"/>
      <c r="C59"/>
      <c r="D59"/>
    </row>
    <row r="60" spans="2:4" ht="19.5">
      <c r="B60"/>
      <c r="C60"/>
      <c r="D60"/>
    </row>
    <row r="61" spans="2:4" ht="19.5">
      <c r="B61"/>
      <c r="C61"/>
      <c r="D61"/>
    </row>
    <row r="62" spans="2:4" ht="19.5">
      <c r="B62"/>
      <c r="C62"/>
      <c r="D62"/>
    </row>
    <row r="63" spans="2:4" ht="19.5">
      <c r="B63"/>
      <c r="C63"/>
      <c r="D63"/>
    </row>
    <row r="64" spans="2:4" ht="19.5">
      <c r="B64"/>
      <c r="C64"/>
      <c r="D64"/>
    </row>
    <row r="65" spans="2:4" ht="19.5">
      <c r="B65"/>
      <c r="C65"/>
      <c r="D65"/>
    </row>
    <row r="66" spans="2:4" ht="19.5">
      <c r="B66"/>
      <c r="C66"/>
      <c r="D66"/>
    </row>
    <row r="67" spans="2:4" ht="19.5">
      <c r="B67"/>
      <c r="C67"/>
      <c r="D67"/>
    </row>
    <row r="68" spans="2:4" ht="19.5">
      <c r="B68"/>
      <c r="C68"/>
      <c r="D68"/>
    </row>
    <row r="69" spans="2:4" ht="19.5">
      <c r="B69"/>
      <c r="C69"/>
      <c r="D69"/>
    </row>
    <row r="70" spans="2:4" ht="19.5">
      <c r="B70"/>
      <c r="C70"/>
      <c r="D70"/>
    </row>
    <row r="71" spans="2:4" ht="19.5">
      <c r="B71"/>
      <c r="C71"/>
      <c r="D71"/>
    </row>
    <row r="72" spans="2:4" ht="19.5">
      <c r="B72"/>
      <c r="C72"/>
      <c r="D72"/>
    </row>
    <row r="73" spans="2:4" ht="19.5">
      <c r="B73"/>
      <c r="C73"/>
      <c r="D73"/>
    </row>
    <row r="74" spans="2:4" ht="19.5">
      <c r="B74"/>
      <c r="C74"/>
      <c r="D74"/>
    </row>
    <row r="75" spans="2:4" ht="19.5">
      <c r="B75"/>
      <c r="C75"/>
      <c r="D75"/>
    </row>
    <row r="76" spans="2:4" ht="19.5">
      <c r="B76"/>
      <c r="C76"/>
      <c r="D76"/>
    </row>
    <row r="77" spans="2:4" ht="19.5">
      <c r="B77"/>
      <c r="C77"/>
      <c r="D77"/>
    </row>
    <row r="78" spans="2:4" ht="19.5">
      <c r="B78"/>
      <c r="C78"/>
      <c r="D78"/>
    </row>
    <row r="79" spans="2:4" ht="19.5">
      <c r="B79"/>
      <c r="C79"/>
      <c r="D79"/>
    </row>
    <row r="80" spans="2:4" ht="19.5">
      <c r="B80"/>
      <c r="C80"/>
      <c r="D80"/>
    </row>
    <row r="81" spans="2:4" ht="19.5">
      <c r="B81"/>
      <c r="C81"/>
      <c r="D81"/>
    </row>
    <row r="82" spans="2:4" ht="19.5">
      <c r="B82"/>
      <c r="C82"/>
      <c r="D82"/>
    </row>
    <row r="83" spans="2:4" ht="19.5">
      <c r="B83"/>
      <c r="C83"/>
      <c r="D83"/>
    </row>
    <row r="84" spans="2:4" ht="19.5">
      <c r="B84"/>
      <c r="C84"/>
      <c r="D84"/>
    </row>
    <row r="85" spans="2:4" ht="19.5">
      <c r="B85"/>
      <c r="C85"/>
      <c r="D85"/>
    </row>
    <row r="86" spans="2:4" ht="19.5">
      <c r="B86"/>
      <c r="C86"/>
      <c r="D86"/>
    </row>
    <row r="87" spans="2:4" ht="19.5">
      <c r="B87"/>
      <c r="C87"/>
      <c r="D87"/>
    </row>
    <row r="88" spans="2:4" ht="19.5">
      <c r="B88"/>
      <c r="C88"/>
      <c r="D88"/>
    </row>
    <row r="89" spans="2:4" ht="19.5">
      <c r="B89"/>
      <c r="C89"/>
      <c r="D89"/>
    </row>
    <row r="90" spans="2:4" ht="19.5">
      <c r="B90"/>
      <c r="C90"/>
      <c r="D90"/>
    </row>
    <row r="91" spans="2:4" ht="19.5">
      <c r="B91"/>
      <c r="C91"/>
      <c r="D91"/>
    </row>
    <row r="92" spans="2:4" ht="19.5">
      <c r="B92"/>
      <c r="C92"/>
      <c r="D92"/>
    </row>
    <row r="93" spans="2:4" ht="19.5">
      <c r="B93"/>
      <c r="C93"/>
      <c r="D93"/>
    </row>
    <row r="94" spans="2:4" ht="19.5">
      <c r="B94"/>
      <c r="C94"/>
      <c r="D94"/>
    </row>
    <row r="95" spans="2:4" ht="19.5">
      <c r="B95"/>
      <c r="C95"/>
      <c r="D95"/>
    </row>
    <row r="96" spans="2:4" ht="19.5">
      <c r="B96"/>
      <c r="C96"/>
      <c r="D96"/>
    </row>
    <row r="97" spans="2:4" ht="19.5">
      <c r="B97"/>
      <c r="C97"/>
      <c r="D97"/>
    </row>
    <row r="98" spans="2:4" ht="19.5">
      <c r="B98"/>
      <c r="C98"/>
      <c r="D98"/>
    </row>
    <row r="99" spans="2:4" ht="19.5">
      <c r="B99"/>
      <c r="C99"/>
      <c r="D99"/>
    </row>
    <row r="100" spans="2:4" ht="19.5">
      <c r="B100"/>
      <c r="C100"/>
      <c r="D100"/>
    </row>
    <row r="101" spans="2:4" ht="19.5">
      <c r="B101"/>
      <c r="C101"/>
      <c r="D101"/>
    </row>
    <row r="102" spans="2:4" ht="19.5">
      <c r="B102"/>
      <c r="C102"/>
      <c r="D102"/>
    </row>
    <row r="103" spans="2:4" ht="19.5">
      <c r="B103"/>
      <c r="C103"/>
      <c r="D103"/>
    </row>
    <row r="104" spans="2:4" ht="19.5">
      <c r="B104"/>
      <c r="C104"/>
      <c r="D104"/>
    </row>
    <row r="105" spans="2:4" ht="19.5">
      <c r="B105"/>
      <c r="C105"/>
      <c r="D105"/>
    </row>
    <row r="106" spans="2:4" ht="19.5">
      <c r="B106"/>
      <c r="C106"/>
      <c r="D106"/>
    </row>
    <row r="107" spans="2:4" ht="19.5">
      <c r="B107"/>
      <c r="C107"/>
      <c r="D107"/>
    </row>
    <row r="108" spans="2:4" ht="19.5">
      <c r="B108"/>
      <c r="C108"/>
      <c r="D108"/>
    </row>
    <row r="109" spans="2:4" ht="19.5">
      <c r="B109"/>
      <c r="C109"/>
      <c r="D109"/>
    </row>
    <row r="110" spans="2:4" ht="19.5">
      <c r="B110"/>
      <c r="C110"/>
      <c r="D110"/>
    </row>
    <row r="111" spans="2:4" ht="19.5">
      <c r="B111"/>
      <c r="C111"/>
      <c r="D111"/>
    </row>
    <row r="112" spans="2:4" ht="19.5">
      <c r="B112"/>
      <c r="C112"/>
      <c r="D112"/>
    </row>
    <row r="113" spans="2:4" ht="19.5">
      <c r="B113"/>
      <c r="C113"/>
      <c r="D113"/>
    </row>
    <row r="114" spans="2:4" ht="19.5">
      <c r="B114"/>
      <c r="C114"/>
      <c r="D114"/>
    </row>
    <row r="115" spans="2:4" ht="19.5">
      <c r="B115"/>
      <c r="C115"/>
      <c r="D115"/>
    </row>
    <row r="116" spans="2:4" ht="19.5">
      <c r="B116"/>
      <c r="C116"/>
      <c r="D116"/>
    </row>
    <row r="117" spans="2:4" ht="19.5">
      <c r="B117"/>
      <c r="C117"/>
      <c r="D117"/>
    </row>
    <row r="118" spans="2:4" ht="19.5">
      <c r="B118"/>
      <c r="C118"/>
      <c r="D118"/>
    </row>
    <row r="119" spans="2:4" ht="19.5">
      <c r="B119"/>
      <c r="C119"/>
      <c r="D119"/>
    </row>
    <row r="120" spans="2:4" ht="19.5">
      <c r="B120"/>
      <c r="C120"/>
      <c r="D120"/>
    </row>
    <row r="121" spans="2:4" ht="19.5">
      <c r="B121"/>
      <c r="C121"/>
      <c r="D121"/>
    </row>
    <row r="122" spans="2:4" ht="19.5">
      <c r="B122"/>
      <c r="C122"/>
      <c r="D122"/>
    </row>
    <row r="123" spans="2:4" ht="19.5">
      <c r="B123"/>
      <c r="C123"/>
      <c r="D123"/>
    </row>
    <row r="124" spans="2:4" ht="19.5">
      <c r="B124"/>
      <c r="C124"/>
      <c r="D124"/>
    </row>
    <row r="125" spans="2:4" ht="19.5">
      <c r="B125"/>
      <c r="C125"/>
      <c r="D125"/>
    </row>
    <row r="126" spans="2:4" ht="19.5">
      <c r="B126"/>
      <c r="C126"/>
      <c r="D126"/>
    </row>
  </sheetData>
  <mergeCells count="5">
    <mergeCell ref="E1:F1"/>
    <mergeCell ref="H1:I1"/>
    <mergeCell ref="K1:L1"/>
    <mergeCell ref="N1:O1"/>
    <mergeCell ref="Q1:R1"/>
  </mergeCells>
  <printOptions gridLines="1"/>
  <pageMargins left="0.1701388888888889" right="0.1597222222222222" top="1.1298611111111112" bottom="0.2" header="0.1701388888888889" footer="0.5118055555555555"/>
  <pageSetup horizontalDpi="300" verticalDpi="300" orientation="portrait" paperSize="8" scale="85"/>
  <headerFooter alignWithMargins="0">
    <oddHeader>&amp;LANNEE 2012&amp;C&amp;"Arial,Gras"CHALLENGE&amp;"Arial,Normal" &amp;"Arial,Gras"&amp;16EMDR&amp;RPVGSLCM
épreuves plombée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2012-10-16T05:44:43Z</cp:lastPrinted>
  <dcterms:modified xsi:type="dcterms:W3CDTF">2012-10-18T17:36:11Z</dcterms:modified>
  <cp:category/>
  <cp:version/>
  <cp:contentType/>
  <cp:contentStatus/>
  <cp:revision>1</cp:revision>
</cp:coreProperties>
</file>