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5" activeTab="0"/>
  </bookViews>
  <sheets>
    <sheet name="Challenge CHRISTIAN  LIEVEQUIN " sheetId="1" r:id="rId1"/>
    <sheet name="Challenge JACQUES PINSSON " sheetId="2" r:id="rId2"/>
    <sheet name=" challenge éTIENNE FRAMERY" sheetId="3" r:id="rId3"/>
    <sheet name=" challenge MARCEL LOMBART" sheetId="4" r:id="rId4"/>
    <sheet name=" plombée EMDR" sheetId="5" r:id="rId5"/>
  </sheets>
  <definedNames/>
  <calcPr fullCalcOnLoad="1"/>
</workbook>
</file>

<file path=xl/sharedStrings.xml><?xml version="1.0" encoding="utf-8"?>
<sst xmlns="http://schemas.openxmlformats.org/spreadsheetml/2006/main" count="712" uniqueCount="249">
  <si>
    <t>truites
 FRAMERY</t>
  </si>
  <si>
    <t>blancs
 LOMBART</t>
  </si>
  <si>
    <t>plombée quiver
 E M D R</t>
  </si>
  <si>
    <t>LIEVEQUIN</t>
  </si>
  <si>
    <t>truites
 AAPPMA</t>
  </si>
  <si>
    <t>truites
 VILLERS</t>
  </si>
  <si>
    <t>truites
 CRAMOISY</t>
  </si>
  <si>
    <t>truites
 GOUVIEUX</t>
  </si>
  <si>
    <t>truites 
PRECY</t>
  </si>
  <si>
    <t>TOTAL</t>
  </si>
  <si>
    <t>INTER AAPPMA</t>
  </si>
  <si>
    <t>INTER PVGSLCM</t>
  </si>
  <si>
    <t>SAINT-LEU</t>
  </si>
  <si>
    <t>PRECY</t>
  </si>
  <si>
    <t>fête du BOUDIN</t>
  </si>
  <si>
    <t>CLT</t>
  </si>
  <si>
    <t>NOMS</t>
  </si>
  <si>
    <t>Prénoms</t>
  </si>
  <si>
    <t>classé</t>
  </si>
  <si>
    <t>points</t>
  </si>
  <si>
    <t>POINTS</t>
  </si>
  <si>
    <t>totaux</t>
  </si>
  <si>
    <t>Lombardin</t>
  </si>
  <si>
    <t>Thierry</t>
  </si>
  <si>
    <t>Canuet</t>
  </si>
  <si>
    <t>Christian</t>
  </si>
  <si>
    <t>Brighton</t>
  </si>
  <si>
    <t>Jean-luc</t>
  </si>
  <si>
    <t>VASSEUR</t>
  </si>
  <si>
    <t>MICHEL</t>
  </si>
  <si>
    <t>Denise</t>
  </si>
  <si>
    <t>Pascal</t>
  </si>
  <si>
    <t>SEBERT</t>
  </si>
  <si>
    <t>ROLAND</t>
  </si>
  <si>
    <t>Koby</t>
  </si>
  <si>
    <t>Laurent</t>
  </si>
  <si>
    <t>Bonnet</t>
  </si>
  <si>
    <t>Nicolas</t>
  </si>
  <si>
    <t>André</t>
  </si>
  <si>
    <t>Fregonnas</t>
  </si>
  <si>
    <t>Jacky</t>
  </si>
  <si>
    <t>CUVILLIER</t>
  </si>
  <si>
    <t>PASCAL</t>
  </si>
  <si>
    <t>JEANNIOT</t>
  </si>
  <si>
    <t>CHRISTIAN</t>
  </si>
  <si>
    <t>COUESME</t>
  </si>
  <si>
    <t>SYLVAIN</t>
  </si>
  <si>
    <t>Baillard</t>
  </si>
  <si>
    <t>Patrick</t>
  </si>
  <si>
    <t>Czarkowski</t>
  </si>
  <si>
    <t>Bernard</t>
  </si>
  <si>
    <t>SOBOLEWSKI</t>
  </si>
  <si>
    <t>CHRISTOPHE</t>
  </si>
  <si>
    <t>Tavaux</t>
  </si>
  <si>
    <t>Drode</t>
  </si>
  <si>
    <t>David</t>
  </si>
  <si>
    <t>Sherrat</t>
  </si>
  <si>
    <t>Freddy</t>
  </si>
  <si>
    <t>PIETON</t>
  </si>
  <si>
    <t>Gaby</t>
  </si>
  <si>
    <t>Sagevallier</t>
  </si>
  <si>
    <t>Lelong</t>
  </si>
  <si>
    <t>Bruno</t>
  </si>
  <si>
    <t>Meyer</t>
  </si>
  <si>
    <t>Jean-paul</t>
  </si>
  <si>
    <t>Dubost</t>
  </si>
  <si>
    <t>Cyril</t>
  </si>
  <si>
    <t>PATUREAU</t>
  </si>
  <si>
    <t>LAURENT</t>
  </si>
  <si>
    <t>LEFORT</t>
  </si>
  <si>
    <t>STEPHANE</t>
  </si>
  <si>
    <t>Jean-marie</t>
  </si>
  <si>
    <t>Bertrand</t>
  </si>
  <si>
    <t>Alain</t>
  </si>
  <si>
    <t>Dupré</t>
  </si>
  <si>
    <t>Daniel</t>
  </si>
  <si>
    <t>Florent</t>
  </si>
  <si>
    <t xml:space="preserve">Caron </t>
  </si>
  <si>
    <t>philippe</t>
  </si>
  <si>
    <t>Coudré</t>
  </si>
  <si>
    <t>TANCHAUT</t>
  </si>
  <si>
    <t>MOQUET</t>
  </si>
  <si>
    <t>PIERRE</t>
  </si>
  <si>
    <t>Forjanic</t>
  </si>
  <si>
    <t>Grégory</t>
  </si>
  <si>
    <t>CARETTE</t>
  </si>
  <si>
    <t>JANICK</t>
  </si>
  <si>
    <t>ADAMSKI</t>
  </si>
  <si>
    <t>DENIS</t>
  </si>
  <si>
    <t>Thibault</t>
  </si>
  <si>
    <t>Franck</t>
  </si>
  <si>
    <t>Philippe</t>
  </si>
  <si>
    <t>HOULLE</t>
  </si>
  <si>
    <t>HERVE</t>
  </si>
  <si>
    <t>COUDRE</t>
  </si>
  <si>
    <t>DANIEL</t>
  </si>
  <si>
    <t>AUCHEL</t>
  </si>
  <si>
    <t>JEAN-MARC</t>
  </si>
  <si>
    <t>Leleu</t>
  </si>
  <si>
    <t>Alexis</t>
  </si>
  <si>
    <t>DEROCHE</t>
  </si>
  <si>
    <t>DIDIER</t>
  </si>
  <si>
    <t>Henon</t>
  </si>
  <si>
    <t>Joêl</t>
  </si>
  <si>
    <t>Clare</t>
  </si>
  <si>
    <t>William</t>
  </si>
  <si>
    <t>VARLET</t>
  </si>
  <si>
    <t>JEAN-FRANCOIS</t>
  </si>
  <si>
    <t>Prévoté</t>
  </si>
  <si>
    <t>Rémi</t>
  </si>
  <si>
    <t>Cadel</t>
  </si>
  <si>
    <t>Tony</t>
  </si>
  <si>
    <t>JEANJEAN</t>
  </si>
  <si>
    <t>PATRICK</t>
  </si>
  <si>
    <t>Alexandre</t>
  </si>
  <si>
    <t>Leblanc</t>
  </si>
  <si>
    <t>Lionel</t>
  </si>
  <si>
    <t>Moquet</t>
  </si>
  <si>
    <t>Thery</t>
  </si>
  <si>
    <t>Serge</t>
  </si>
  <si>
    <t>Ragot</t>
  </si>
  <si>
    <t>Michel</t>
  </si>
  <si>
    <t>Haverbeke</t>
  </si>
  <si>
    <t>Théo</t>
  </si>
  <si>
    <t>Bertil</t>
  </si>
  <si>
    <t>Pierrot</t>
  </si>
  <si>
    <t>Namur</t>
  </si>
  <si>
    <t>bernard</t>
  </si>
  <si>
    <t xml:space="preserve">Cathelin </t>
  </si>
  <si>
    <t>Christophe</t>
  </si>
  <si>
    <t>Benoît</t>
  </si>
  <si>
    <t>Bouchoux</t>
  </si>
  <si>
    <t>Jean-pierre</t>
  </si>
  <si>
    <t>SOILEN</t>
  </si>
  <si>
    <t>Gérard</t>
  </si>
  <si>
    <t>Poulain</t>
  </si>
  <si>
    <t>Patrice</t>
  </si>
  <si>
    <t>Mahu</t>
  </si>
  <si>
    <t>Gaëtan</t>
  </si>
  <si>
    <t>Fabrice</t>
  </si>
  <si>
    <t>Jouret</t>
  </si>
  <si>
    <t>Huguenot</t>
  </si>
  <si>
    <t>jacques</t>
  </si>
  <si>
    <t>RICHARD</t>
  </si>
  <si>
    <t>NISOLE</t>
  </si>
  <si>
    <t>MONNARD</t>
  </si>
  <si>
    <t>JERRY</t>
  </si>
  <si>
    <t>MAZIERES</t>
  </si>
  <si>
    <t>FLORENT</t>
  </si>
  <si>
    <t>A-sophie</t>
  </si>
  <si>
    <t>FORJANIC</t>
  </si>
  <si>
    <t>CLAUDE</t>
  </si>
  <si>
    <t>DURONSOY</t>
  </si>
  <si>
    <t>VALENTIN</t>
  </si>
  <si>
    <t>CARPENTIER</t>
  </si>
  <si>
    <t>Maurice</t>
  </si>
  <si>
    <t xml:space="preserve">Jean </t>
  </si>
  <si>
    <t>Vitet</t>
  </si>
  <si>
    <t>Jean-michel</t>
  </si>
  <si>
    <t>Masson</t>
  </si>
  <si>
    <t>Dany</t>
  </si>
  <si>
    <t>Mazeau</t>
  </si>
  <si>
    <t>Foire</t>
  </si>
  <si>
    <t>Thomas</t>
  </si>
  <si>
    <t>Duburcq</t>
  </si>
  <si>
    <t>Jacques</t>
  </si>
  <si>
    <t>Dromas</t>
  </si>
  <si>
    <t>Anne-marie</t>
  </si>
  <si>
    <t>Sébastien</t>
  </si>
  <si>
    <t>Boudart</t>
  </si>
  <si>
    <t>Hervé</t>
  </si>
  <si>
    <t>Bingham</t>
  </si>
  <si>
    <t>Yves</t>
  </si>
  <si>
    <t>Biget</t>
  </si>
  <si>
    <t>Guillaume</t>
  </si>
  <si>
    <t>CATHELIN</t>
  </si>
  <si>
    <t>RENE</t>
  </si>
  <si>
    <t>DEBONLIER</t>
  </si>
  <si>
    <t>DOMINIQUE</t>
  </si>
  <si>
    <t xml:space="preserve">Dessigny </t>
  </si>
  <si>
    <t>Fabien</t>
  </si>
  <si>
    <t>AMORY</t>
  </si>
  <si>
    <t>BLANQUET</t>
  </si>
  <si>
    <t>Pinard</t>
  </si>
  <si>
    <t>Jean-claude</t>
  </si>
  <si>
    <t>Meunier</t>
  </si>
  <si>
    <t>Boué</t>
  </si>
  <si>
    <t>Loisel</t>
  </si>
  <si>
    <t>Marc</t>
  </si>
  <si>
    <t>Guy</t>
  </si>
  <si>
    <t>total</t>
  </si>
  <si>
    <t>truites
 VILLERS T2</t>
  </si>
  <si>
    <t>Fête du BOUDIN 
B5</t>
  </si>
  <si>
    <t>Quiver 
 VILLERS Q4</t>
  </si>
  <si>
    <t>HENON</t>
  </si>
  <si>
    <t>Joël</t>
  </si>
  <si>
    <t>Sobolewski</t>
  </si>
  <si>
    <t>CARON</t>
  </si>
  <si>
    <t>PHILIPPE</t>
  </si>
  <si>
    <t>Blanquet</t>
  </si>
  <si>
    <t>blanquet</t>
  </si>
  <si>
    <t>truites  GOUVIEUX</t>
  </si>
  <si>
    <t>truites  PRECY</t>
  </si>
  <si>
    <t>clt</t>
  </si>
  <si>
    <t>nb</t>
  </si>
  <si>
    <t>Pesée</t>
  </si>
  <si>
    <t>Pesées</t>
  </si>
  <si>
    <t>Caron</t>
  </si>
  <si>
    <t>Cuvillier</t>
  </si>
  <si>
    <t>N°</t>
  </si>
  <si>
    <t>poids</t>
  </si>
  <si>
    <t>classement</t>
  </si>
  <si>
    <t>Vasseur</t>
  </si>
  <si>
    <t>Jeanniot</t>
  </si>
  <si>
    <t>Carette</t>
  </si>
  <si>
    <t>Janick</t>
  </si>
  <si>
    <t>bruno</t>
  </si>
  <si>
    <t>Lefort</t>
  </si>
  <si>
    <t>Stéphane</t>
  </si>
  <si>
    <t>Couesme</t>
  </si>
  <si>
    <t>Sylvain</t>
  </si>
  <si>
    <t>Deroche</t>
  </si>
  <si>
    <t>Didier</t>
  </si>
  <si>
    <t>Roland</t>
  </si>
  <si>
    <t>BRIGHTON</t>
  </si>
  <si>
    <t>blANQUET</t>
  </si>
  <si>
    <t>guy</t>
  </si>
  <si>
    <t>CRAMOISY</t>
  </si>
  <si>
    <t>GOUVIEUX</t>
  </si>
  <si>
    <t>VILLERS</t>
  </si>
  <si>
    <t>KOBY</t>
  </si>
  <si>
    <t>CANUET</t>
  </si>
  <si>
    <t>LOMBARDIN</t>
  </si>
  <si>
    <t>THIERRY</t>
  </si>
  <si>
    <t>TAVAUX</t>
  </si>
  <si>
    <t>JEAN-LUC</t>
  </si>
  <si>
    <t>CZARKOWSKI</t>
  </si>
  <si>
    <t>BERNARD</t>
  </si>
  <si>
    <t>FREGONNA</t>
  </si>
  <si>
    <t>JACKY</t>
  </si>
  <si>
    <t>DUBOST</t>
  </si>
  <si>
    <t>CYRIL</t>
  </si>
  <si>
    <t>DUPRE</t>
  </si>
  <si>
    <t>LELONG</t>
  </si>
  <si>
    <t>DENISE</t>
  </si>
  <si>
    <t>DERACHE</t>
  </si>
  <si>
    <t>BAILLARD</t>
  </si>
  <si>
    <t>BONNET</t>
  </si>
  <si>
    <t>PINARD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</si>
</sst>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19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ill="1" applyBorder="1" applyAlignment="1">
      <alignment horizontal="center"/>
    </xf>
    <xf numFmtId="164" fontId="17" fillId="0" borderId="0" xfId="0" applyFont="1" applyAlignment="1">
      <alignment textRotation="77"/>
    </xf>
    <xf numFmtId="164" fontId="0" fillId="0" borderId="0" xfId="0" applyFill="1" applyAlignment="1">
      <alignment textRotation="77"/>
    </xf>
    <xf numFmtId="164" fontId="0" fillId="0" borderId="0" xfId="0" applyFont="1" applyBorder="1" applyAlignment="1">
      <alignment horizontal="center" textRotation="77" wrapText="1"/>
    </xf>
    <xf numFmtId="164" fontId="0" fillId="0" borderId="0" xfId="0" applyFont="1" applyAlignment="1">
      <alignment textRotation="77"/>
    </xf>
    <xf numFmtId="164" fontId="0" fillId="0" borderId="0" xfId="0" applyFont="1" applyBorder="1" applyAlignment="1">
      <alignment horizontal="center"/>
    </xf>
    <xf numFmtId="164" fontId="0" fillId="24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25" borderId="0" xfId="0" applyNumberFormat="1" applyFill="1" applyAlignment="1">
      <alignment/>
    </xf>
    <xf numFmtId="164" fontId="0" fillId="25" borderId="0" xfId="0" applyFill="1" applyAlignment="1">
      <alignment/>
    </xf>
    <xf numFmtId="164" fontId="0" fillId="24" borderId="0" xfId="0" applyNumberFormat="1" applyFill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8"/>
  <sheetViews>
    <sheetView tabSelected="1" workbookViewId="0" topLeftCell="A1">
      <selection activeCell="C17" sqref="B5:C17"/>
    </sheetView>
  </sheetViews>
  <sheetFormatPr defaultColWidth="11.421875" defaultRowHeight="12.75"/>
  <cols>
    <col min="1" max="1" width="4.57421875" style="1" customWidth="1"/>
    <col min="2" max="2" width="11.8515625" style="2" customWidth="1"/>
    <col min="3" max="3" width="11.421875" style="2" customWidth="1"/>
    <col min="4" max="4" width="1.421875" style="0" customWidth="1"/>
    <col min="5" max="5" width="1.28515625" style="0" customWidth="1"/>
    <col min="6" max="6" width="1.57421875" style="0" customWidth="1"/>
    <col min="7" max="8" width="1.421875" style="0" customWidth="1"/>
    <col min="9" max="10" width="1.57421875" style="0" customWidth="1"/>
    <col min="11" max="11" width="1.421875" style="0" customWidth="1"/>
    <col min="12" max="12" width="1.8515625" style="0" customWidth="1"/>
    <col min="13" max="13" width="1.421875" style="0" customWidth="1"/>
    <col min="14" max="14" width="7.57421875" style="0" customWidth="1"/>
    <col min="15" max="15" width="1.421875" style="0" customWidth="1"/>
    <col min="16" max="16" width="1.28515625" style="0" customWidth="1"/>
    <col min="17" max="17" width="1.57421875" style="0" customWidth="1"/>
    <col min="18" max="19" width="1.421875" style="0" customWidth="1"/>
    <col min="20" max="21" width="1.57421875" style="0" customWidth="1"/>
    <col min="22" max="22" width="1.421875" style="0" customWidth="1"/>
    <col min="23" max="23" width="1.8515625" style="0" customWidth="1"/>
    <col min="24" max="24" width="1.421875" style="0" customWidth="1"/>
    <col min="25" max="25" width="7.57421875" style="0" customWidth="1"/>
    <col min="26" max="26" width="1.421875" style="0" customWidth="1"/>
    <col min="27" max="27" width="1.28515625" style="0" customWidth="1"/>
    <col min="28" max="28" width="1.57421875" style="0" customWidth="1"/>
    <col min="29" max="30" width="1.421875" style="0" customWidth="1"/>
    <col min="31" max="32" width="1.57421875" style="0" customWidth="1"/>
    <col min="33" max="33" width="1.421875" style="0" customWidth="1"/>
    <col min="34" max="34" width="1.28515625" style="0" customWidth="1"/>
    <col min="35" max="35" width="1.421875" style="0" customWidth="1"/>
    <col min="36" max="36" width="7.57421875" style="0" customWidth="1"/>
    <col min="38" max="38" width="2.421875" style="0" customWidth="1"/>
    <col min="39" max="39" width="8.7109375" style="2" customWidth="1"/>
    <col min="40" max="42" width="11.421875" style="2" customWidth="1"/>
    <col min="43" max="46" width="3.57421875" style="0" customWidth="1"/>
  </cols>
  <sheetData>
    <row r="1" spans="4:41" ht="35.25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2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t="s">
        <v>3</v>
      </c>
      <c r="AM1" s="4"/>
      <c r="AN1" s="4"/>
      <c r="AO1" s="4"/>
    </row>
    <row r="2" spans="1:47" s="8" customFormat="1" ht="18" customHeight="1">
      <c r="A2" s="5"/>
      <c r="B2" s="6"/>
      <c r="C2" s="6"/>
      <c r="D2" s="7" t="s">
        <v>4</v>
      </c>
      <c r="E2" s="7"/>
      <c r="F2" s="7" t="s">
        <v>5</v>
      </c>
      <c r="G2" s="7"/>
      <c r="H2" s="7" t="s">
        <v>6</v>
      </c>
      <c r="I2" s="7"/>
      <c r="J2" s="7" t="s">
        <v>7</v>
      </c>
      <c r="K2" s="7"/>
      <c r="L2" s="7" t="s">
        <v>8</v>
      </c>
      <c r="M2" s="7"/>
      <c r="N2" s="8" t="s">
        <v>9</v>
      </c>
      <c r="O2" s="9" t="s">
        <v>10</v>
      </c>
      <c r="P2" s="9"/>
      <c r="Q2" s="9" t="s">
        <v>11</v>
      </c>
      <c r="R2" s="9"/>
      <c r="S2" s="9" t="s">
        <v>12</v>
      </c>
      <c r="T2" s="9"/>
      <c r="U2" s="9" t="s">
        <v>13</v>
      </c>
      <c r="V2" s="9"/>
      <c r="W2" s="9" t="s">
        <v>14</v>
      </c>
      <c r="X2" s="9"/>
      <c r="Y2" s="8" t="s">
        <v>9</v>
      </c>
      <c r="Z2" s="7" t="s">
        <v>4</v>
      </c>
      <c r="AA2" s="7"/>
      <c r="AB2" s="7" t="s">
        <v>5</v>
      </c>
      <c r="AC2" s="7"/>
      <c r="AD2" s="7" t="s">
        <v>6</v>
      </c>
      <c r="AE2" s="7"/>
      <c r="AF2" s="7" t="s">
        <v>7</v>
      </c>
      <c r="AG2" s="7"/>
      <c r="AH2" s="7" t="s">
        <v>8</v>
      </c>
      <c r="AI2" s="7"/>
      <c r="AJ2" s="8" t="s">
        <v>9</v>
      </c>
      <c r="AM2" s="6"/>
      <c r="AN2" s="6"/>
      <c r="AO2" s="4"/>
      <c r="AP2" s="2"/>
      <c r="AQ2"/>
      <c r="AR2"/>
      <c r="AS2"/>
      <c r="AT2"/>
      <c r="AU2"/>
    </row>
    <row r="3" spans="1:47" s="8" customFormat="1" ht="8.25" customHeight="1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O3" s="9"/>
      <c r="P3" s="9"/>
      <c r="Q3" s="9"/>
      <c r="R3" s="9"/>
      <c r="S3" s="9"/>
      <c r="T3" s="9"/>
      <c r="U3" s="9"/>
      <c r="V3" s="9"/>
      <c r="W3" s="9"/>
      <c r="X3" s="9"/>
      <c r="Z3" s="7"/>
      <c r="AA3" s="7"/>
      <c r="AB3" s="7"/>
      <c r="AC3" s="7"/>
      <c r="AD3" s="7"/>
      <c r="AE3" s="7"/>
      <c r="AF3" s="7"/>
      <c r="AG3" s="7"/>
      <c r="AH3" s="7"/>
      <c r="AI3" s="7"/>
      <c r="AM3" s="6"/>
      <c r="AN3" s="6"/>
      <c r="AO3" s="4"/>
      <c r="AP3" s="2"/>
      <c r="AQ3"/>
      <c r="AR3"/>
      <c r="AS3"/>
      <c r="AT3"/>
      <c r="AU3"/>
    </row>
    <row r="4" spans="1:42" ht="12.75">
      <c r="A4" s="1" t="s">
        <v>15</v>
      </c>
      <c r="B4" s="2" t="s">
        <v>16</v>
      </c>
      <c r="C4" s="2" t="s">
        <v>17</v>
      </c>
      <c r="D4" t="s">
        <v>18</v>
      </c>
      <c r="E4" t="s">
        <v>19</v>
      </c>
      <c r="F4" t="s">
        <v>18</v>
      </c>
      <c r="G4" t="s">
        <v>19</v>
      </c>
      <c r="H4" t="s">
        <v>18</v>
      </c>
      <c r="I4" t="s">
        <v>19</v>
      </c>
      <c r="J4" t="s">
        <v>18</v>
      </c>
      <c r="K4" t="s">
        <v>19</v>
      </c>
      <c r="L4" t="s">
        <v>18</v>
      </c>
      <c r="M4" t="s">
        <v>19</v>
      </c>
      <c r="N4" t="s">
        <v>20</v>
      </c>
      <c r="O4" t="s">
        <v>18</v>
      </c>
      <c r="P4" t="s">
        <v>19</v>
      </c>
      <c r="Q4" t="s">
        <v>18</v>
      </c>
      <c r="R4" t="s">
        <v>19</v>
      </c>
      <c r="S4" t="s">
        <v>18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20</v>
      </c>
      <c r="Z4" t="s">
        <v>18</v>
      </c>
      <c r="AA4" t="s">
        <v>19</v>
      </c>
      <c r="AB4" t="s">
        <v>18</v>
      </c>
      <c r="AC4" t="s">
        <v>19</v>
      </c>
      <c r="AD4" t="s">
        <v>18</v>
      </c>
      <c r="AE4" t="s">
        <v>19</v>
      </c>
      <c r="AF4" t="s">
        <v>18</v>
      </c>
      <c r="AG4" t="s">
        <v>19</v>
      </c>
      <c r="AH4" t="s">
        <v>18</v>
      </c>
      <c r="AI4" t="s">
        <v>19</v>
      </c>
      <c r="AJ4" t="s">
        <v>20</v>
      </c>
      <c r="AK4" t="s">
        <v>21</v>
      </c>
      <c r="AO4"/>
      <c r="AP4"/>
    </row>
    <row r="5" spans="1:42" ht="12.75">
      <c r="A5" s="1">
        <v>1</v>
      </c>
      <c r="B5" s="2" t="s">
        <v>22</v>
      </c>
      <c r="C5" s="2" t="s">
        <v>23</v>
      </c>
      <c r="D5" s="10">
        <v>1</v>
      </c>
      <c r="E5" s="2">
        <f>26-D5</f>
        <v>25</v>
      </c>
      <c r="F5" s="11">
        <v>11</v>
      </c>
      <c r="G5" s="2">
        <f>26-F5</f>
        <v>15</v>
      </c>
      <c r="H5">
        <v>23</v>
      </c>
      <c r="I5" s="12">
        <f>31-H5</f>
        <v>8</v>
      </c>
      <c r="J5">
        <v>2</v>
      </c>
      <c r="K5" s="12">
        <f>20-J5</f>
        <v>18</v>
      </c>
      <c r="L5">
        <v>4</v>
      </c>
      <c r="M5" s="12">
        <f>23-L5</f>
        <v>19</v>
      </c>
      <c r="N5" s="12">
        <f>+E5+G5+I5+K5+M5</f>
        <v>85</v>
      </c>
      <c r="O5">
        <v>2</v>
      </c>
      <c r="P5" s="12">
        <f>16-O5</f>
        <v>14</v>
      </c>
      <c r="Q5">
        <v>2</v>
      </c>
      <c r="R5" s="12">
        <f>17-Q5</f>
        <v>15</v>
      </c>
      <c r="S5">
        <v>9</v>
      </c>
      <c r="T5" s="12">
        <f>19-S5</f>
        <v>10</v>
      </c>
      <c r="U5">
        <v>11</v>
      </c>
      <c r="V5" s="12">
        <f>16-U5</f>
        <v>5</v>
      </c>
      <c r="W5">
        <v>4</v>
      </c>
      <c r="X5">
        <v>5</v>
      </c>
      <c r="Y5" s="12">
        <f>+P5+R5+T5+V5+X5</f>
        <v>49</v>
      </c>
      <c r="Z5">
        <v>21</v>
      </c>
      <c r="AA5" s="12">
        <f>+32-Z5</f>
        <v>11</v>
      </c>
      <c r="AB5">
        <v>9</v>
      </c>
      <c r="AC5" s="12">
        <f>+21-AB5</f>
        <v>12</v>
      </c>
      <c r="AD5">
        <v>10.5</v>
      </c>
      <c r="AE5" s="12">
        <f>24-AD5</f>
        <v>13.5</v>
      </c>
      <c r="AF5">
        <v>16</v>
      </c>
      <c r="AG5" s="12">
        <f>20-AF5</f>
        <v>4</v>
      </c>
      <c r="AJ5" s="12">
        <f>+AA5+AC5+AE5+AG5+AI5</f>
        <v>40.5</v>
      </c>
      <c r="AK5" s="12">
        <f>+N5+Y5+AJ5</f>
        <v>174.5</v>
      </c>
      <c r="AN5"/>
      <c r="AO5"/>
      <c r="AP5"/>
    </row>
    <row r="6" spans="1:42" ht="12.75">
      <c r="A6" s="1">
        <v>2</v>
      </c>
      <c r="B6" s="2" t="s">
        <v>24</v>
      </c>
      <c r="C6" s="2" t="s">
        <v>25</v>
      </c>
      <c r="D6" s="2">
        <v>5</v>
      </c>
      <c r="E6" s="2">
        <f>26-D6</f>
        <v>21</v>
      </c>
      <c r="F6" s="11">
        <v>8</v>
      </c>
      <c r="G6" s="2">
        <f>26-F6</f>
        <v>18</v>
      </c>
      <c r="H6" s="10">
        <v>1</v>
      </c>
      <c r="I6" s="12">
        <f>31-H6</f>
        <v>30</v>
      </c>
      <c r="J6">
        <v>3</v>
      </c>
      <c r="K6" s="12">
        <f>20-J6</f>
        <v>17</v>
      </c>
      <c r="L6">
        <v>14</v>
      </c>
      <c r="M6" s="12">
        <f>23-L6</f>
        <v>9</v>
      </c>
      <c r="N6" s="12">
        <f>+E6+G6+I6+K6+M6</f>
        <v>95</v>
      </c>
      <c r="O6">
        <v>10</v>
      </c>
      <c r="P6" s="12">
        <f>16-O6</f>
        <v>6</v>
      </c>
      <c r="Q6">
        <v>9</v>
      </c>
      <c r="R6" s="12">
        <f>17-Q6</f>
        <v>8</v>
      </c>
      <c r="S6">
        <v>15</v>
      </c>
      <c r="T6" s="12">
        <f>19-S6</f>
        <v>4</v>
      </c>
      <c r="U6">
        <v>13</v>
      </c>
      <c r="V6" s="12">
        <f>16-U6</f>
        <v>3</v>
      </c>
      <c r="W6">
        <v>2</v>
      </c>
      <c r="X6">
        <v>7</v>
      </c>
      <c r="Y6" s="12">
        <f>+P6+R6+T6+V6+X6</f>
        <v>28</v>
      </c>
      <c r="Z6">
        <v>21</v>
      </c>
      <c r="AA6" s="12">
        <f>+32-Z6</f>
        <v>11</v>
      </c>
      <c r="AB6">
        <v>4</v>
      </c>
      <c r="AC6" s="12">
        <f>+21-AB6</f>
        <v>17</v>
      </c>
      <c r="AD6">
        <v>17.5</v>
      </c>
      <c r="AE6" s="12">
        <f>24-AD6</f>
        <v>6.5</v>
      </c>
      <c r="AF6">
        <v>16</v>
      </c>
      <c r="AG6" s="12">
        <f>20-AF6</f>
        <v>4</v>
      </c>
      <c r="AH6">
        <v>9</v>
      </c>
      <c r="AI6" s="13">
        <f>12-AH6</f>
        <v>3</v>
      </c>
      <c r="AJ6" s="12">
        <f>+AA6+AC6+AE6+AG6+AI6</f>
        <v>41.5</v>
      </c>
      <c r="AK6" s="12">
        <f>+N6+Y6+AJ6</f>
        <v>164.5</v>
      </c>
      <c r="AN6"/>
      <c r="AO6"/>
      <c r="AP6"/>
    </row>
    <row r="7" spans="1:42" ht="12.75">
      <c r="A7" s="1">
        <v>3</v>
      </c>
      <c r="B7" s="11" t="s">
        <v>26</v>
      </c>
      <c r="C7" s="11" t="s">
        <v>27</v>
      </c>
      <c r="D7" s="2">
        <v>12.5</v>
      </c>
      <c r="E7" s="2">
        <f>26-D7</f>
        <v>13.5</v>
      </c>
      <c r="F7">
        <v>3</v>
      </c>
      <c r="G7" s="2">
        <f>26-F7</f>
        <v>23</v>
      </c>
      <c r="H7">
        <v>6</v>
      </c>
      <c r="I7" s="12">
        <f>31-H7</f>
        <v>25</v>
      </c>
      <c r="L7" s="10">
        <v>1</v>
      </c>
      <c r="M7" s="12">
        <f>23-L7</f>
        <v>22</v>
      </c>
      <c r="N7" s="12">
        <f>+E7+G7+I7+K7+M7</f>
        <v>83.5</v>
      </c>
      <c r="O7" s="2"/>
      <c r="P7" s="2"/>
      <c r="Q7" s="2"/>
      <c r="R7" s="2"/>
      <c r="U7">
        <v>12</v>
      </c>
      <c r="V7" s="12">
        <f>16-U7</f>
        <v>4</v>
      </c>
      <c r="Y7" s="12">
        <f>+P7+R7+T7+V7+X7</f>
        <v>4</v>
      </c>
      <c r="Z7">
        <v>21</v>
      </c>
      <c r="AA7" s="12">
        <f>+32-Z7</f>
        <v>11</v>
      </c>
      <c r="AB7">
        <v>14</v>
      </c>
      <c r="AC7" s="12">
        <f>+21-AB7</f>
        <v>7</v>
      </c>
      <c r="AD7">
        <v>4</v>
      </c>
      <c r="AE7" s="12">
        <f>24-AD7</f>
        <v>20</v>
      </c>
      <c r="AJ7" s="12">
        <f>+AA7+AC7+AE7+AG7+AI7</f>
        <v>38</v>
      </c>
      <c r="AK7" s="12">
        <f>+N7+Y7+AJ7</f>
        <v>125.5</v>
      </c>
      <c r="AN7"/>
      <c r="AO7"/>
      <c r="AP7"/>
    </row>
    <row r="8" spans="1:42" ht="12.75">
      <c r="A8" s="1">
        <v>4</v>
      </c>
      <c r="B8" t="s">
        <v>28</v>
      </c>
      <c r="C8" t="s">
        <v>29</v>
      </c>
      <c r="N8" s="12">
        <f>+E8+G8+I8+K8+M8</f>
        <v>0</v>
      </c>
      <c r="O8">
        <v>4</v>
      </c>
      <c r="P8" s="12">
        <f>16-O8</f>
        <v>12</v>
      </c>
      <c r="Q8">
        <v>4</v>
      </c>
      <c r="R8" s="12">
        <f>17-Q8</f>
        <v>13</v>
      </c>
      <c r="S8">
        <v>6.5</v>
      </c>
      <c r="T8" s="12">
        <f>19-S8</f>
        <v>12.5</v>
      </c>
      <c r="U8">
        <v>3</v>
      </c>
      <c r="V8" s="12">
        <f>16-U8</f>
        <v>13</v>
      </c>
      <c r="Y8" s="12">
        <f>+P8+R8+T8+V8+X8</f>
        <v>50.5</v>
      </c>
      <c r="Z8" s="10">
        <v>1</v>
      </c>
      <c r="AA8" s="12">
        <f>+32-Z8</f>
        <v>31</v>
      </c>
      <c r="AD8" s="10">
        <v>1</v>
      </c>
      <c r="AE8" s="12">
        <f>24-AD8</f>
        <v>23</v>
      </c>
      <c r="AF8">
        <v>16</v>
      </c>
      <c r="AG8" s="12">
        <f>20-AF8</f>
        <v>4</v>
      </c>
      <c r="AJ8" s="12">
        <f>+AA8+AC8+AE8+AG8+AI8</f>
        <v>58</v>
      </c>
      <c r="AK8" s="12">
        <f>+N8+Y8+AJ8</f>
        <v>108.5</v>
      </c>
      <c r="AN8"/>
      <c r="AO8"/>
      <c r="AP8"/>
    </row>
    <row r="9" spans="1:42" ht="12.75">
      <c r="A9" s="1">
        <v>5</v>
      </c>
      <c r="B9" s="2" t="s">
        <v>30</v>
      </c>
      <c r="C9" s="2" t="s">
        <v>31</v>
      </c>
      <c r="D9" s="2">
        <v>15</v>
      </c>
      <c r="E9" s="2">
        <f>26-D9</f>
        <v>11</v>
      </c>
      <c r="F9">
        <v>21.5</v>
      </c>
      <c r="G9" s="2">
        <f>26-F9</f>
        <v>4.5</v>
      </c>
      <c r="H9">
        <v>2</v>
      </c>
      <c r="I9" s="12">
        <f>31-H9</f>
        <v>29</v>
      </c>
      <c r="J9" s="10">
        <v>1</v>
      </c>
      <c r="K9" s="12">
        <f>20-J9</f>
        <v>19</v>
      </c>
      <c r="N9" s="12">
        <f>+E9+G9+I9+K9+M9</f>
        <v>63.5</v>
      </c>
      <c r="O9">
        <v>5</v>
      </c>
      <c r="P9" s="12">
        <f>16-O9</f>
        <v>11</v>
      </c>
      <c r="Q9">
        <v>3</v>
      </c>
      <c r="R9" s="12">
        <f>17-Q9</f>
        <v>14</v>
      </c>
      <c r="W9">
        <v>3</v>
      </c>
      <c r="X9">
        <v>6</v>
      </c>
      <c r="Y9" s="12">
        <f>+P9+R9+T9+V9+X9</f>
        <v>31</v>
      </c>
      <c r="AB9">
        <v>8</v>
      </c>
      <c r="AC9" s="12">
        <f>+21-AB9</f>
        <v>13</v>
      </c>
      <c r="AJ9" s="12">
        <f>+AA9+AC9+AE9+AG9+AI9</f>
        <v>13</v>
      </c>
      <c r="AK9" s="12">
        <f>+N9+Y9+AJ9</f>
        <v>107.5</v>
      </c>
      <c r="AN9"/>
      <c r="AO9"/>
      <c r="AP9"/>
    </row>
    <row r="10" spans="1:42" ht="12.75">
      <c r="A10" s="1">
        <v>6</v>
      </c>
      <c r="B10" t="s">
        <v>32</v>
      </c>
      <c r="C10" t="s">
        <v>33</v>
      </c>
      <c r="N10" s="12">
        <f>+E10+G10+I10+K10+M10</f>
        <v>0</v>
      </c>
      <c r="U10">
        <v>9</v>
      </c>
      <c r="V10" s="12">
        <f>16-U10</f>
        <v>7</v>
      </c>
      <c r="Y10" s="12">
        <f>+P10+R10+T10+V10+X10</f>
        <v>7</v>
      </c>
      <c r="Z10">
        <v>6</v>
      </c>
      <c r="AA10" s="12">
        <f>+32-Z10</f>
        <v>26</v>
      </c>
      <c r="AB10">
        <v>5</v>
      </c>
      <c r="AC10" s="12">
        <f>+21-AB10</f>
        <v>16</v>
      </c>
      <c r="AD10">
        <v>3</v>
      </c>
      <c r="AE10" s="12">
        <f>24-AD10</f>
        <v>21</v>
      </c>
      <c r="AF10">
        <v>4</v>
      </c>
      <c r="AG10" s="12">
        <f>20-AF10</f>
        <v>16</v>
      </c>
      <c r="AH10">
        <v>2</v>
      </c>
      <c r="AI10" s="13">
        <f>12-AH10</f>
        <v>10</v>
      </c>
      <c r="AJ10" s="12">
        <f>+AA10+AC10+AE10+AG10+AI10</f>
        <v>89</v>
      </c>
      <c r="AK10" s="12">
        <f>+N10+Y10+AJ10</f>
        <v>96</v>
      </c>
      <c r="AN10"/>
      <c r="AO10"/>
      <c r="AP10"/>
    </row>
    <row r="11" spans="1:42" ht="12.75">
      <c r="A11" s="1">
        <v>7</v>
      </c>
      <c r="B11" s="2" t="s">
        <v>34</v>
      </c>
      <c r="C11" s="2" t="s">
        <v>35</v>
      </c>
      <c r="H11">
        <v>3</v>
      </c>
      <c r="I11" s="12">
        <f>31-H11</f>
        <v>28</v>
      </c>
      <c r="N11" s="12">
        <f>+E11+G11+I11+K11+M11</f>
        <v>28</v>
      </c>
      <c r="Y11" s="12">
        <f>+P11+R11+T11+V11+X11</f>
        <v>0</v>
      </c>
      <c r="Z11">
        <v>8</v>
      </c>
      <c r="AA11" s="12">
        <f>+32-Z11</f>
        <v>24</v>
      </c>
      <c r="AB11">
        <v>2</v>
      </c>
      <c r="AC11" s="12">
        <f>+21-AB11</f>
        <v>19</v>
      </c>
      <c r="AD11">
        <v>6</v>
      </c>
      <c r="AE11" s="12">
        <f>24-AD11</f>
        <v>18</v>
      </c>
      <c r="AJ11" s="12">
        <f>+AA11+AC11+AE11+AG11+AI11</f>
        <v>61</v>
      </c>
      <c r="AK11" s="12">
        <f>+N11+Y11+AJ11</f>
        <v>89</v>
      </c>
      <c r="AN11"/>
      <c r="AO11"/>
      <c r="AP11"/>
    </row>
    <row r="12" spans="1:42" ht="12.75">
      <c r="A12" s="1">
        <v>8</v>
      </c>
      <c r="B12" s="11" t="s">
        <v>36</v>
      </c>
      <c r="C12" s="11" t="s">
        <v>37</v>
      </c>
      <c r="D12" s="2">
        <v>4</v>
      </c>
      <c r="E12" s="2">
        <f>26-D12</f>
        <v>22</v>
      </c>
      <c r="F12" s="11">
        <v>4</v>
      </c>
      <c r="G12" s="2">
        <f>26-F12</f>
        <v>22</v>
      </c>
      <c r="H12">
        <v>14.5</v>
      </c>
      <c r="I12" s="12">
        <f>31-H12</f>
        <v>16.5</v>
      </c>
      <c r="J12">
        <v>11.5</v>
      </c>
      <c r="K12" s="12">
        <f>20-J12</f>
        <v>8.5</v>
      </c>
      <c r="L12">
        <v>7</v>
      </c>
      <c r="M12" s="12">
        <f>23-L12</f>
        <v>16</v>
      </c>
      <c r="N12" s="12">
        <f>+E12+G12+I12+K12+M12</f>
        <v>85</v>
      </c>
      <c r="Y12" s="12">
        <f>+P12+R12+T12+V12+X12</f>
        <v>0</v>
      </c>
      <c r="AJ12" s="12">
        <f>+AA12+AC12+AE12+AG12+AI12</f>
        <v>0</v>
      </c>
      <c r="AK12" s="12">
        <f>+N12+Y12+AJ12</f>
        <v>85</v>
      </c>
      <c r="AN12"/>
      <c r="AO12"/>
      <c r="AP12"/>
    </row>
    <row r="13" spans="1:42" ht="12.75">
      <c r="A13" s="1">
        <v>9</v>
      </c>
      <c r="B13" s="2" t="s">
        <v>36</v>
      </c>
      <c r="C13" s="2" t="s">
        <v>38</v>
      </c>
      <c r="D13" s="2">
        <v>7</v>
      </c>
      <c r="E13" s="2">
        <f>26-D13</f>
        <v>19</v>
      </c>
      <c r="F13">
        <v>6</v>
      </c>
      <c r="G13" s="2">
        <f>26-F13</f>
        <v>20</v>
      </c>
      <c r="H13">
        <v>23</v>
      </c>
      <c r="I13" s="12">
        <f>31-H13</f>
        <v>8</v>
      </c>
      <c r="J13">
        <v>8</v>
      </c>
      <c r="K13" s="12">
        <f>20-J13</f>
        <v>12</v>
      </c>
      <c r="L13">
        <v>5</v>
      </c>
      <c r="M13" s="12">
        <f>23-L13</f>
        <v>18</v>
      </c>
      <c r="N13" s="12">
        <f>+E13+G13+I13+K13+M13</f>
        <v>77</v>
      </c>
      <c r="O13" s="2"/>
      <c r="P13" s="2"/>
      <c r="Q13" s="2"/>
      <c r="R13" s="2"/>
      <c r="Y13" s="12">
        <f>+P13+R13+T13+V13+X13</f>
        <v>0</v>
      </c>
      <c r="Z13" s="2"/>
      <c r="AA13" s="2"/>
      <c r="AB13" s="2"/>
      <c r="AC13" s="2"/>
      <c r="AD13">
        <v>17.5</v>
      </c>
      <c r="AE13" s="12">
        <f>24-AD13</f>
        <v>6.5</v>
      </c>
      <c r="AJ13" s="12">
        <f>+AA13+AC13+AE13+AG13+AI13</f>
        <v>6.5</v>
      </c>
      <c r="AK13" s="12">
        <f>+N13+Y13+AJ13</f>
        <v>83.5</v>
      </c>
      <c r="AN13"/>
      <c r="AO13"/>
      <c r="AP13"/>
    </row>
    <row r="14" spans="1:42" ht="12.75">
      <c r="A14" s="1">
        <v>10</v>
      </c>
      <c r="B14" s="2" t="s">
        <v>39</v>
      </c>
      <c r="C14" s="2" t="s">
        <v>40</v>
      </c>
      <c r="D14" s="2">
        <v>3</v>
      </c>
      <c r="E14" s="2">
        <f>26-D14</f>
        <v>23</v>
      </c>
      <c r="F14">
        <v>21.5</v>
      </c>
      <c r="G14" s="2">
        <f>26-F14</f>
        <v>4.5</v>
      </c>
      <c r="L14">
        <v>8.5</v>
      </c>
      <c r="M14" s="12">
        <f>23-L14</f>
        <v>14.5</v>
      </c>
      <c r="N14" s="12">
        <f>+E14+G14+I14+K14+M14</f>
        <v>42</v>
      </c>
      <c r="O14">
        <v>7</v>
      </c>
      <c r="P14" s="12">
        <f>16-O14</f>
        <v>9</v>
      </c>
      <c r="Q14">
        <v>11</v>
      </c>
      <c r="R14" s="12">
        <f>17-Q14</f>
        <v>6</v>
      </c>
      <c r="U14">
        <v>14.5</v>
      </c>
      <c r="V14" s="12">
        <f>16-U14</f>
        <v>1.5</v>
      </c>
      <c r="Y14" s="12">
        <f>+P14+R14+T14+V14+X14</f>
        <v>16.5</v>
      </c>
      <c r="AB14">
        <v>13</v>
      </c>
      <c r="AC14" s="12">
        <f>+21-AB14</f>
        <v>8</v>
      </c>
      <c r="AD14">
        <v>17.5</v>
      </c>
      <c r="AE14" s="12">
        <f>24-AD14</f>
        <v>6.5</v>
      </c>
      <c r="AF14">
        <v>11</v>
      </c>
      <c r="AG14" s="12">
        <f>20-AF14</f>
        <v>9</v>
      </c>
      <c r="AH14">
        <v>11</v>
      </c>
      <c r="AI14" s="13">
        <f>12-AH14</f>
        <v>1</v>
      </c>
      <c r="AJ14" s="12">
        <f>+AA14+AC14+AE14+AG14+AI14</f>
        <v>24.5</v>
      </c>
      <c r="AK14" s="12">
        <f>+N14+Y14+AJ14</f>
        <v>83</v>
      </c>
      <c r="AN14"/>
      <c r="AO14"/>
      <c r="AP14"/>
    </row>
    <row r="15" spans="1:42" ht="12.75">
      <c r="A15" s="1">
        <v>11</v>
      </c>
      <c r="B15" t="s">
        <v>41</v>
      </c>
      <c r="C15" t="s">
        <v>42</v>
      </c>
      <c r="J15">
        <v>16</v>
      </c>
      <c r="K15" s="12">
        <f>20-J15</f>
        <v>4</v>
      </c>
      <c r="N15" s="12">
        <f>+E15+G15+I15+K15+M15</f>
        <v>4</v>
      </c>
      <c r="O15">
        <v>6</v>
      </c>
      <c r="P15" s="12">
        <f>16-O15</f>
        <v>10</v>
      </c>
      <c r="Q15">
        <v>7</v>
      </c>
      <c r="R15" s="12">
        <f>17-Q15</f>
        <v>10</v>
      </c>
      <c r="S15">
        <v>17.5</v>
      </c>
      <c r="T15" s="12">
        <f>19-S15</f>
        <v>1.5</v>
      </c>
      <c r="U15">
        <v>7</v>
      </c>
      <c r="V15" s="12">
        <f>16-U15</f>
        <v>9</v>
      </c>
      <c r="W15">
        <v>7</v>
      </c>
      <c r="X15">
        <v>2</v>
      </c>
      <c r="Y15" s="12">
        <f>+P15+R15+T15+V15+X15</f>
        <v>32.5</v>
      </c>
      <c r="Z15">
        <v>9</v>
      </c>
      <c r="AA15" s="12">
        <f>+32-Z15</f>
        <v>23</v>
      </c>
      <c r="AB15">
        <v>15</v>
      </c>
      <c r="AC15" s="12">
        <f>+21-AB15</f>
        <v>6</v>
      </c>
      <c r="AD15">
        <v>17.5</v>
      </c>
      <c r="AE15" s="12">
        <f>24-AD15</f>
        <v>6.5</v>
      </c>
      <c r="AF15">
        <v>16</v>
      </c>
      <c r="AG15" s="12">
        <f>20-AF15</f>
        <v>4</v>
      </c>
      <c r="AH15">
        <v>7</v>
      </c>
      <c r="AI15" s="13">
        <f>12-AH15</f>
        <v>5</v>
      </c>
      <c r="AJ15" s="12">
        <f>+AA15+AC15+AE15+AG15+AI15</f>
        <v>44.5</v>
      </c>
      <c r="AK15" s="12">
        <f>+N15+Y15+AJ15</f>
        <v>81</v>
      </c>
      <c r="AN15"/>
      <c r="AO15"/>
      <c r="AP15"/>
    </row>
    <row r="16" spans="1:42" ht="12.75">
      <c r="A16" s="1">
        <v>12</v>
      </c>
      <c r="B16" t="s">
        <v>43</v>
      </c>
      <c r="C16" t="s">
        <v>44</v>
      </c>
      <c r="N16" s="12">
        <f>+E16+G16+I16+K16+M16</f>
        <v>0</v>
      </c>
      <c r="O16">
        <v>9</v>
      </c>
      <c r="P16" s="12">
        <f>16-O16</f>
        <v>7</v>
      </c>
      <c r="Q16">
        <v>16</v>
      </c>
      <c r="R16" s="12">
        <f>17-Q16</f>
        <v>1</v>
      </c>
      <c r="S16" s="10">
        <v>1</v>
      </c>
      <c r="T16" s="12">
        <f>19-S16</f>
        <v>18</v>
      </c>
      <c r="Y16" s="12">
        <f>+P16+R16+T16+V16+X16</f>
        <v>26</v>
      </c>
      <c r="Z16">
        <v>21</v>
      </c>
      <c r="AA16" s="12">
        <f>+32-Z16</f>
        <v>11</v>
      </c>
      <c r="AB16">
        <v>6</v>
      </c>
      <c r="AC16" s="12">
        <f>+21-AB16</f>
        <v>15</v>
      </c>
      <c r="AD16">
        <v>17.5</v>
      </c>
      <c r="AE16" s="12">
        <f>24-AD16</f>
        <v>6.5</v>
      </c>
      <c r="AF16">
        <v>1</v>
      </c>
      <c r="AG16" s="12">
        <f>20-AF16</f>
        <v>19</v>
      </c>
      <c r="AJ16" s="12">
        <f>+AA16+AC16+AE16+AG16+AI16</f>
        <v>51.5</v>
      </c>
      <c r="AK16" s="12">
        <f>+N16+Y16+AJ16</f>
        <v>77.5</v>
      </c>
      <c r="AN16"/>
      <c r="AO16"/>
      <c r="AP16"/>
    </row>
    <row r="17" spans="1:42" ht="12.75">
      <c r="A17" s="1">
        <v>13</v>
      </c>
      <c r="B17" t="s">
        <v>45</v>
      </c>
      <c r="C17" t="s">
        <v>46</v>
      </c>
      <c r="N17" s="12">
        <f>+E17+G17+I17+K17+M17</f>
        <v>0</v>
      </c>
      <c r="O17">
        <v>8</v>
      </c>
      <c r="P17" s="12">
        <f>16-O17</f>
        <v>8</v>
      </c>
      <c r="Q17">
        <v>8</v>
      </c>
      <c r="R17" s="12">
        <f>17-Q17</f>
        <v>9</v>
      </c>
      <c r="Y17" s="12">
        <f>+P17+R17+T17+V17+X17</f>
        <v>17</v>
      </c>
      <c r="Z17">
        <v>10</v>
      </c>
      <c r="AA17" s="12">
        <f>+32-Z17</f>
        <v>22</v>
      </c>
      <c r="AB17">
        <v>18</v>
      </c>
      <c r="AC17" s="12">
        <f>+21-AB17</f>
        <v>3</v>
      </c>
      <c r="AD17">
        <v>8</v>
      </c>
      <c r="AE17" s="12">
        <f>24-AD17</f>
        <v>16</v>
      </c>
      <c r="AF17">
        <v>10</v>
      </c>
      <c r="AG17" s="12">
        <f>20-AF17</f>
        <v>10</v>
      </c>
      <c r="AH17">
        <v>6</v>
      </c>
      <c r="AI17" s="13">
        <f>12-AH17</f>
        <v>6</v>
      </c>
      <c r="AJ17" s="12">
        <f>+AA17+AC17+AE17+AG17+AI17</f>
        <v>57</v>
      </c>
      <c r="AK17" s="12">
        <f>+N17+Y17+AJ17</f>
        <v>74</v>
      </c>
      <c r="AN17"/>
      <c r="AO17"/>
      <c r="AP17"/>
    </row>
    <row r="18" spans="1:42" ht="12.75">
      <c r="A18" s="1">
        <v>14</v>
      </c>
      <c r="B18" s="2" t="s">
        <v>47</v>
      </c>
      <c r="C18" s="2" t="s">
        <v>48</v>
      </c>
      <c r="J18">
        <v>5</v>
      </c>
      <c r="K18" s="12">
        <f>20-J18</f>
        <v>15</v>
      </c>
      <c r="N18" s="12">
        <f>+E18+G18+I18+K18+M18</f>
        <v>15</v>
      </c>
      <c r="O18" s="10">
        <v>1</v>
      </c>
      <c r="P18" s="12">
        <f>16-O18</f>
        <v>15</v>
      </c>
      <c r="Q18" s="10">
        <v>1</v>
      </c>
      <c r="R18" s="12">
        <f>17-Q18</f>
        <v>16</v>
      </c>
      <c r="S18">
        <v>6.5</v>
      </c>
      <c r="T18" s="12">
        <f>19-S18</f>
        <v>12.5</v>
      </c>
      <c r="Y18" s="12">
        <f>+P18+R18+T18+V18+X18</f>
        <v>43.5</v>
      </c>
      <c r="AH18">
        <v>3</v>
      </c>
      <c r="AI18" s="13">
        <f>12-AH18</f>
        <v>9</v>
      </c>
      <c r="AJ18" s="12">
        <f>+AA18+AC18+AE18+AG18+AI18</f>
        <v>9</v>
      </c>
      <c r="AK18" s="12">
        <f>+N18+Y18+AJ18</f>
        <v>67.5</v>
      </c>
      <c r="AN18"/>
      <c r="AO18"/>
      <c r="AP18"/>
    </row>
    <row r="19" spans="1:42" ht="12.75">
      <c r="A19" s="1">
        <v>15</v>
      </c>
      <c r="B19" s="2" t="s">
        <v>49</v>
      </c>
      <c r="C19" s="2" t="s">
        <v>50</v>
      </c>
      <c r="D19" s="2">
        <v>16</v>
      </c>
      <c r="E19" s="2">
        <f>26-D19</f>
        <v>10</v>
      </c>
      <c r="F19">
        <v>12.5</v>
      </c>
      <c r="G19" s="2">
        <f>26-F19</f>
        <v>13.5</v>
      </c>
      <c r="H19">
        <v>23</v>
      </c>
      <c r="I19" s="12">
        <f>31-H19</f>
        <v>8</v>
      </c>
      <c r="N19" s="12">
        <f>+E19+G19+I19+K19+M19</f>
        <v>31.5</v>
      </c>
      <c r="Y19" s="12">
        <f>+P19+R19+T19+V19+X19</f>
        <v>0</v>
      </c>
      <c r="Z19">
        <v>21</v>
      </c>
      <c r="AA19" s="12">
        <f>+32-Z19</f>
        <v>11</v>
      </c>
      <c r="AB19" s="10">
        <v>1</v>
      </c>
      <c r="AC19" s="12">
        <f>+21-AB19</f>
        <v>20</v>
      </c>
      <c r="AJ19" s="12">
        <f>+AA19+AC19+AE19+AG19+AI19</f>
        <v>31</v>
      </c>
      <c r="AK19" s="12">
        <f>+N19+Y19+AJ19</f>
        <v>62.5</v>
      </c>
      <c r="AN19"/>
      <c r="AO19"/>
      <c r="AP19"/>
    </row>
    <row r="20" spans="1:42" ht="12.75">
      <c r="A20" s="1">
        <v>16</v>
      </c>
      <c r="B20" s="11" t="s">
        <v>26</v>
      </c>
      <c r="C20" s="11" t="s">
        <v>31</v>
      </c>
      <c r="D20" s="2">
        <v>10</v>
      </c>
      <c r="E20" s="2">
        <f>26-D20</f>
        <v>16</v>
      </c>
      <c r="F20" s="11">
        <v>14</v>
      </c>
      <c r="G20" s="2">
        <f>26-F20</f>
        <v>12</v>
      </c>
      <c r="J20">
        <v>16</v>
      </c>
      <c r="K20" s="12">
        <f>20-J20</f>
        <v>4</v>
      </c>
      <c r="N20" s="12">
        <f>+E20+G20+I20+K20+M20</f>
        <v>32</v>
      </c>
      <c r="Y20" s="12">
        <f>+P20+R20+T20+V20+X20</f>
        <v>0</v>
      </c>
      <c r="AB20">
        <v>12</v>
      </c>
      <c r="AC20" s="12">
        <f>+21-AB20</f>
        <v>9</v>
      </c>
      <c r="AD20">
        <v>7</v>
      </c>
      <c r="AE20" s="12">
        <f>24-AD20</f>
        <v>17</v>
      </c>
      <c r="AF20">
        <v>16</v>
      </c>
      <c r="AG20" s="12">
        <f>20-AF20</f>
        <v>4</v>
      </c>
      <c r="AJ20" s="12">
        <f>+AA20+AC20+AE20+AG20+AI20</f>
        <v>30</v>
      </c>
      <c r="AK20" s="12">
        <f>+N20+Y20+AJ20</f>
        <v>62</v>
      </c>
      <c r="AP20"/>
    </row>
    <row r="21" spans="1:42" ht="12.75">
      <c r="A21" s="1">
        <v>17</v>
      </c>
      <c r="B21" t="s">
        <v>51</v>
      </c>
      <c r="C21" t="s">
        <v>52</v>
      </c>
      <c r="N21" s="12">
        <f>+E21+G21+I21+K21+M21</f>
        <v>0</v>
      </c>
      <c r="Q21">
        <v>13</v>
      </c>
      <c r="R21" s="12">
        <f>17-Q21</f>
        <v>4</v>
      </c>
      <c r="U21" s="10">
        <v>1</v>
      </c>
      <c r="V21" s="12">
        <f>16-U21</f>
        <v>15</v>
      </c>
      <c r="W21" s="10">
        <v>1</v>
      </c>
      <c r="X21">
        <v>8</v>
      </c>
      <c r="Y21" s="12">
        <f>+P21+R21+T21+V21+X21</f>
        <v>27</v>
      </c>
      <c r="Z21">
        <v>21</v>
      </c>
      <c r="AA21" s="12">
        <f>+32-Z21</f>
        <v>11</v>
      </c>
      <c r="AD21">
        <v>2</v>
      </c>
      <c r="AE21" s="12">
        <f>24-AD21</f>
        <v>22</v>
      </c>
      <c r="AJ21" s="12">
        <f>+AA21+AC21+AE21+AG21+AI21</f>
        <v>33</v>
      </c>
      <c r="AK21" s="12">
        <f>+N21+Y21+AJ21</f>
        <v>60</v>
      </c>
      <c r="AP21"/>
    </row>
    <row r="22" spans="1:42" ht="12.75">
      <c r="A22" s="1">
        <v>18</v>
      </c>
      <c r="B22" s="11" t="s">
        <v>53</v>
      </c>
      <c r="C22" s="11" t="s">
        <v>48</v>
      </c>
      <c r="D22" s="2">
        <v>23.5</v>
      </c>
      <c r="E22" s="2">
        <f>26-D22</f>
        <v>2.5</v>
      </c>
      <c r="F22">
        <v>21.5</v>
      </c>
      <c r="G22" s="2">
        <f>26-F22</f>
        <v>4.5</v>
      </c>
      <c r="N22" s="12">
        <f>+E22+G22+I22+K22+M22</f>
        <v>7</v>
      </c>
      <c r="O22">
        <v>15</v>
      </c>
      <c r="P22" s="12">
        <f>16-O22</f>
        <v>1</v>
      </c>
      <c r="Q22">
        <v>6</v>
      </c>
      <c r="R22" s="12">
        <f>17-Q22</f>
        <v>11</v>
      </c>
      <c r="Y22" s="12">
        <f>+P22+R22+T22+V22+X22</f>
        <v>12</v>
      </c>
      <c r="Z22">
        <v>21</v>
      </c>
      <c r="AA22" s="12">
        <f>+32-Z22</f>
        <v>11</v>
      </c>
      <c r="AB22">
        <v>11</v>
      </c>
      <c r="AC22" s="12">
        <f>+21-AB22</f>
        <v>10</v>
      </c>
      <c r="AD22">
        <v>17.5</v>
      </c>
      <c r="AE22" s="12">
        <f>24-AD22</f>
        <v>6.5</v>
      </c>
      <c r="AF22">
        <v>9</v>
      </c>
      <c r="AG22" s="12">
        <f>20-AF22</f>
        <v>11</v>
      </c>
      <c r="AJ22" s="12">
        <f>+AA22+AC22+AE22+AG22+AI22</f>
        <v>38.5</v>
      </c>
      <c r="AK22" s="12">
        <f>+N22+Y22+AJ22</f>
        <v>57.5</v>
      </c>
      <c r="AP22"/>
    </row>
    <row r="23" spans="1:42" ht="12.75">
      <c r="A23" s="1">
        <v>19</v>
      </c>
      <c r="B23" s="2" t="s">
        <v>54</v>
      </c>
      <c r="C23" s="2" t="s">
        <v>55</v>
      </c>
      <c r="D23" s="2">
        <v>6</v>
      </c>
      <c r="E23" s="2">
        <f>26-D23</f>
        <v>20</v>
      </c>
      <c r="F23" s="2">
        <v>2</v>
      </c>
      <c r="G23" s="2">
        <f>26-F23</f>
        <v>24</v>
      </c>
      <c r="J23">
        <v>9</v>
      </c>
      <c r="K23" s="12">
        <f>20-J23</f>
        <v>11</v>
      </c>
      <c r="N23" s="12">
        <f>+E23+G23+I23+K23+M23</f>
        <v>55</v>
      </c>
      <c r="O23" s="2"/>
      <c r="P23" s="2"/>
      <c r="Q23" s="2"/>
      <c r="R23" s="2"/>
      <c r="Y23" s="12">
        <f>+P23+R23+T23+V23+X23</f>
        <v>0</v>
      </c>
      <c r="Z23" s="2"/>
      <c r="AA23" s="2"/>
      <c r="AB23" s="2"/>
      <c r="AC23" s="2"/>
      <c r="AJ23" s="12">
        <f>+AA23+AC23+AE23+AG23+AI23</f>
        <v>0</v>
      </c>
      <c r="AK23" s="12">
        <f>+N23+Y23+AJ23</f>
        <v>55</v>
      </c>
      <c r="AP23"/>
    </row>
    <row r="24" spans="1:42" ht="12.75">
      <c r="A24" s="1">
        <v>20</v>
      </c>
      <c r="B24" s="2" t="s">
        <v>56</v>
      </c>
      <c r="C24" s="2" t="s">
        <v>57</v>
      </c>
      <c r="D24" s="2">
        <v>9</v>
      </c>
      <c r="E24" s="2">
        <f>26-D24</f>
        <v>17</v>
      </c>
      <c r="F24" s="11">
        <v>10</v>
      </c>
      <c r="G24" s="2">
        <f>26-F24</f>
        <v>16</v>
      </c>
      <c r="J24">
        <v>16</v>
      </c>
      <c r="K24" s="12">
        <f>20-J24</f>
        <v>4</v>
      </c>
      <c r="L24">
        <v>6</v>
      </c>
      <c r="M24" s="12">
        <f>23-L24</f>
        <v>17</v>
      </c>
      <c r="N24" s="12">
        <f>+E24+G24+I24+K24+M24</f>
        <v>54</v>
      </c>
      <c r="Y24" s="12">
        <f>+P24+R24+T24+V24+X24</f>
        <v>0</v>
      </c>
      <c r="AJ24" s="12">
        <f>+AA24+AC24+AE24+AG24+AI24</f>
        <v>0</v>
      </c>
      <c r="AK24" s="12">
        <f>+N24+Y24+AJ24</f>
        <v>54</v>
      </c>
      <c r="AP24"/>
    </row>
    <row r="25" spans="1:42" ht="12.75">
      <c r="A25" s="1">
        <v>21</v>
      </c>
      <c r="B25" t="s">
        <v>58</v>
      </c>
      <c r="C25" t="s">
        <v>59</v>
      </c>
      <c r="N25" s="12">
        <f>+E25+G25+I25+K25+M25</f>
        <v>0</v>
      </c>
      <c r="U25">
        <v>4</v>
      </c>
      <c r="V25" s="12">
        <f>16-U25</f>
        <v>12</v>
      </c>
      <c r="Y25" s="12">
        <f>+P25+R25+T25+V25+X25</f>
        <v>12</v>
      </c>
      <c r="AD25">
        <v>5</v>
      </c>
      <c r="AE25" s="12">
        <f>24-AD25</f>
        <v>19</v>
      </c>
      <c r="AF25">
        <v>5</v>
      </c>
      <c r="AG25" s="12">
        <f>20-AF25</f>
        <v>15</v>
      </c>
      <c r="AH25">
        <v>4</v>
      </c>
      <c r="AI25" s="13">
        <f>12-AH25</f>
        <v>8</v>
      </c>
      <c r="AJ25" s="12">
        <f>+AA25+AC25+AE25+AG25+AI25</f>
        <v>42</v>
      </c>
      <c r="AK25" s="12">
        <f>+N25+Y25+AJ25</f>
        <v>54</v>
      </c>
      <c r="AP25"/>
    </row>
    <row r="26" spans="1:42" ht="12.75">
      <c r="A26" s="1">
        <v>22</v>
      </c>
      <c r="B26" s="2" t="s">
        <v>60</v>
      </c>
      <c r="C26" s="2" t="s">
        <v>38</v>
      </c>
      <c r="D26" s="2">
        <v>19</v>
      </c>
      <c r="E26" s="2">
        <f>26-D26</f>
        <v>7</v>
      </c>
      <c r="F26" s="11">
        <v>5</v>
      </c>
      <c r="G26" s="2">
        <f>26-F26</f>
        <v>21</v>
      </c>
      <c r="H26">
        <v>23</v>
      </c>
      <c r="I26" s="12">
        <f>31-H26</f>
        <v>8</v>
      </c>
      <c r="J26">
        <v>7</v>
      </c>
      <c r="K26" s="12">
        <f>20-J26</f>
        <v>13</v>
      </c>
      <c r="L26">
        <v>19</v>
      </c>
      <c r="M26" s="12">
        <f>23-L26</f>
        <v>4</v>
      </c>
      <c r="N26" s="12">
        <f>+E26+G26+I26+K26+M26</f>
        <v>53</v>
      </c>
      <c r="Y26" s="12">
        <f>+P26+R26+T26+V26+X26</f>
        <v>0</v>
      </c>
      <c r="AJ26" s="12">
        <f>+AA26+AC26+AE26+AG26+AI26</f>
        <v>0</v>
      </c>
      <c r="AK26" s="12">
        <f>+N26+Y26+AJ26</f>
        <v>53</v>
      </c>
      <c r="AP26"/>
    </row>
    <row r="27" spans="1:42" ht="12.75">
      <c r="A27" s="1">
        <v>23</v>
      </c>
      <c r="B27" s="2" t="s">
        <v>61</v>
      </c>
      <c r="C27" s="2" t="s">
        <v>62</v>
      </c>
      <c r="D27" s="2">
        <v>2</v>
      </c>
      <c r="E27" s="2">
        <f>26-D27</f>
        <v>24</v>
      </c>
      <c r="F27">
        <v>9</v>
      </c>
      <c r="G27" s="2">
        <f>26-F27</f>
        <v>17</v>
      </c>
      <c r="N27" s="12">
        <f>+E27+G27+I27+K27+M27</f>
        <v>41</v>
      </c>
      <c r="O27" s="2"/>
      <c r="P27" s="2"/>
      <c r="Q27" s="2"/>
      <c r="R27" s="2"/>
      <c r="S27">
        <v>16</v>
      </c>
      <c r="T27" s="12">
        <f>19-S27</f>
        <v>3</v>
      </c>
      <c r="W27">
        <v>6</v>
      </c>
      <c r="X27">
        <v>3</v>
      </c>
      <c r="Y27" s="12">
        <f>+P27+R27+T27+V27+X27</f>
        <v>6</v>
      </c>
      <c r="Z27" s="2"/>
      <c r="AA27" s="2"/>
      <c r="AB27" s="2"/>
      <c r="AC27" s="2"/>
      <c r="AF27">
        <v>16</v>
      </c>
      <c r="AG27" s="12">
        <f>20-AF27</f>
        <v>4</v>
      </c>
      <c r="AJ27" s="12">
        <f>+AA27+AC27+AE27+AG27+AI27</f>
        <v>4</v>
      </c>
      <c r="AK27" s="12">
        <f>+N27+Y27+AJ27</f>
        <v>51</v>
      </c>
      <c r="AP27"/>
    </row>
    <row r="28" spans="1:46" ht="12.75">
      <c r="A28" s="1">
        <v>24</v>
      </c>
      <c r="B28" s="2" t="s">
        <v>63</v>
      </c>
      <c r="C28" s="2" t="s">
        <v>64</v>
      </c>
      <c r="D28" s="2">
        <v>20.5</v>
      </c>
      <c r="E28" s="2">
        <f>26-D28</f>
        <v>5.5</v>
      </c>
      <c r="F28" s="11">
        <v>17</v>
      </c>
      <c r="G28" s="2">
        <f>26-F28</f>
        <v>9</v>
      </c>
      <c r="H28">
        <v>23</v>
      </c>
      <c r="I28" s="12">
        <f>31-H28</f>
        <v>8</v>
      </c>
      <c r="J28">
        <v>4</v>
      </c>
      <c r="K28" s="12">
        <f>20-J28</f>
        <v>16</v>
      </c>
      <c r="L28">
        <v>13</v>
      </c>
      <c r="M28" s="12">
        <f>23-L28</f>
        <v>10</v>
      </c>
      <c r="N28" s="12">
        <f>+E28+G28+I28+K28+M28</f>
        <v>48.5</v>
      </c>
      <c r="Y28" s="12">
        <f>+P28+R28+T28+V28+X28</f>
        <v>0</v>
      </c>
      <c r="AJ28" s="12">
        <f>+AA28+AC28+AE28+AG28+AI28</f>
        <v>0</v>
      </c>
      <c r="AK28" s="12">
        <f>+N28+Y28+AJ28</f>
        <v>48.5</v>
      </c>
      <c r="AP28"/>
      <c r="AT28" s="8"/>
    </row>
    <row r="29" spans="1:42" ht="12.75">
      <c r="A29" s="1">
        <v>25</v>
      </c>
      <c r="B29" s="2" t="s">
        <v>65</v>
      </c>
      <c r="C29" s="2" t="s">
        <v>66</v>
      </c>
      <c r="D29" s="2">
        <v>20.5</v>
      </c>
      <c r="E29" s="2">
        <f>26-D29</f>
        <v>5.5</v>
      </c>
      <c r="F29" s="11">
        <v>7</v>
      </c>
      <c r="G29" s="2">
        <f>26-F29</f>
        <v>19</v>
      </c>
      <c r="N29" s="12">
        <f>+E29+G29+I29+K29+M29</f>
        <v>24.5</v>
      </c>
      <c r="Y29" s="12">
        <f>+P29+R29+T29+V29+X29</f>
        <v>0</v>
      </c>
      <c r="Z29">
        <v>21</v>
      </c>
      <c r="AA29" s="12">
        <f>+32-Z29</f>
        <v>11</v>
      </c>
      <c r="AF29">
        <v>8</v>
      </c>
      <c r="AG29" s="12">
        <f>20-AF29</f>
        <v>12</v>
      </c>
      <c r="AJ29" s="12">
        <f>+AA29+AC29+AE29+AG29+AI29</f>
        <v>23</v>
      </c>
      <c r="AK29" s="12">
        <f>+N29+Y29+AJ29</f>
        <v>47.5</v>
      </c>
      <c r="AP29"/>
    </row>
    <row r="30" spans="1:42" ht="12.75">
      <c r="A30" s="1">
        <v>26</v>
      </c>
      <c r="B30" t="s">
        <v>67</v>
      </c>
      <c r="C30" t="s">
        <v>68</v>
      </c>
      <c r="N30" s="12">
        <f>+E30+G30+I30+K30+M30</f>
        <v>0</v>
      </c>
      <c r="Y30" s="12">
        <f>+P30+R30+T30+V30+X30</f>
        <v>0</v>
      </c>
      <c r="Z30">
        <v>5</v>
      </c>
      <c r="AA30" s="12">
        <f>+32-Z30</f>
        <v>27</v>
      </c>
      <c r="AB30">
        <v>3</v>
      </c>
      <c r="AC30">
        <v>18</v>
      </c>
      <c r="AJ30" s="12">
        <f>+AA30+AC30+AE30+AG30+AI30</f>
        <v>45</v>
      </c>
      <c r="AK30" s="12">
        <f>+N30+Y30+AJ30</f>
        <v>45</v>
      </c>
      <c r="AP30"/>
    </row>
    <row r="31" spans="1:37" ht="12.75">
      <c r="A31" s="1">
        <v>27</v>
      </c>
      <c r="B31" t="s">
        <v>69</v>
      </c>
      <c r="C31" t="s">
        <v>70</v>
      </c>
      <c r="N31" s="12">
        <f>+E31+G31+I31+K31+M31</f>
        <v>0</v>
      </c>
      <c r="O31">
        <v>3</v>
      </c>
      <c r="P31" s="12">
        <f>16-O31</f>
        <v>13</v>
      </c>
      <c r="Q31">
        <v>12</v>
      </c>
      <c r="R31" s="12">
        <f>17-Q31</f>
        <v>5</v>
      </c>
      <c r="Y31" s="12">
        <f>+P31+R31+T31+V31+X31</f>
        <v>18</v>
      </c>
      <c r="Z31">
        <v>7</v>
      </c>
      <c r="AA31" s="12">
        <f>+32-Z31</f>
        <v>25</v>
      </c>
      <c r="AJ31" s="12">
        <f>+AA31+AC31+AE31+AG31+AI31</f>
        <v>25</v>
      </c>
      <c r="AK31" s="12">
        <f>+N31+Y31+AJ31</f>
        <v>43</v>
      </c>
    </row>
    <row r="32" spans="1:47" ht="12.75">
      <c r="A32" s="1">
        <v>28</v>
      </c>
      <c r="B32" s="2" t="s">
        <v>54</v>
      </c>
      <c r="C32" s="2" t="s">
        <v>71</v>
      </c>
      <c r="D32" s="2">
        <v>8</v>
      </c>
      <c r="E32" s="2">
        <f>26-D32</f>
        <v>18</v>
      </c>
      <c r="F32" s="10">
        <v>1</v>
      </c>
      <c r="G32" s="2">
        <f>26-F32</f>
        <v>25</v>
      </c>
      <c r="N32" s="12">
        <f>+E32+G32+I32+K32+M32</f>
        <v>43</v>
      </c>
      <c r="O32" s="2"/>
      <c r="P32" s="2"/>
      <c r="Q32" s="2"/>
      <c r="R32" s="2"/>
      <c r="Y32" s="12">
        <f>+P32+R32+T32+V32+X32</f>
        <v>0</v>
      </c>
      <c r="Z32" s="2"/>
      <c r="AA32" s="2"/>
      <c r="AB32" s="2"/>
      <c r="AC32" s="2"/>
      <c r="AJ32" s="12">
        <f>+AA32+AC32+AE32+AG32+AI32</f>
        <v>0</v>
      </c>
      <c r="AK32" s="12">
        <f>+N32+Y32+AJ32</f>
        <v>43</v>
      </c>
      <c r="AU32" s="8"/>
    </row>
    <row r="33" spans="1:37" ht="12.75">
      <c r="A33" s="1">
        <v>29</v>
      </c>
      <c r="B33" s="2" t="s">
        <v>72</v>
      </c>
      <c r="C33" s="2" t="s">
        <v>73</v>
      </c>
      <c r="H33">
        <v>12</v>
      </c>
      <c r="I33" s="12">
        <f>31-H33</f>
        <v>19</v>
      </c>
      <c r="L33">
        <v>2</v>
      </c>
      <c r="M33" s="12">
        <f>23-L33</f>
        <v>21</v>
      </c>
      <c r="N33" s="12">
        <f>+E33+G33+I33+K33+M33</f>
        <v>40</v>
      </c>
      <c r="Y33" s="12">
        <f>+P33+R33+T33+V33+X33</f>
        <v>0</v>
      </c>
      <c r="AJ33" s="12">
        <f>+AA33+AC33+AE33+AG33+AI33</f>
        <v>0</v>
      </c>
      <c r="AK33" s="12">
        <f>+N33+Y33+AJ33</f>
        <v>40</v>
      </c>
    </row>
    <row r="34" spans="1:37" ht="12.75">
      <c r="A34" s="1">
        <v>30</v>
      </c>
      <c r="B34" s="2" t="s">
        <v>74</v>
      </c>
      <c r="C34" s="2" t="s">
        <v>75</v>
      </c>
      <c r="D34" s="2">
        <v>23.5</v>
      </c>
      <c r="E34" s="2">
        <f>26-D34</f>
        <v>2.5</v>
      </c>
      <c r="F34">
        <v>21.5</v>
      </c>
      <c r="G34" s="2">
        <f>26-F34</f>
        <v>4.5</v>
      </c>
      <c r="N34" s="12">
        <f>+E34+G34+I34+K34+M34</f>
        <v>7</v>
      </c>
      <c r="O34">
        <v>14</v>
      </c>
      <c r="P34" s="12">
        <f>16-O34</f>
        <v>2</v>
      </c>
      <c r="Q34">
        <v>15</v>
      </c>
      <c r="R34" s="12">
        <f>17-Q34</f>
        <v>2</v>
      </c>
      <c r="U34">
        <v>8</v>
      </c>
      <c r="V34" s="12">
        <f>16-U34</f>
        <v>8</v>
      </c>
      <c r="Y34" s="12">
        <f>+P34+R34+T34+V34+X34</f>
        <v>12</v>
      </c>
      <c r="Z34">
        <v>21</v>
      </c>
      <c r="AA34" s="12">
        <f>+32-Z34</f>
        <v>11</v>
      </c>
      <c r="AB34">
        <v>18</v>
      </c>
      <c r="AC34" s="12">
        <f>+21-AB34</f>
        <v>3</v>
      </c>
      <c r="AD34">
        <v>17.5</v>
      </c>
      <c r="AE34" s="12">
        <f>24-AD34</f>
        <v>6.5</v>
      </c>
      <c r="AJ34" s="12">
        <f>+AA34+AC34+AE34+AG34+AI34</f>
        <v>20.5</v>
      </c>
      <c r="AK34" s="12">
        <f>+N34+Y34+AJ34</f>
        <v>39.5</v>
      </c>
    </row>
    <row r="35" spans="1:37" ht="12.75">
      <c r="A35" s="1">
        <v>31</v>
      </c>
      <c r="B35" s="2" t="s">
        <v>61</v>
      </c>
      <c r="C35" s="2" t="s">
        <v>76</v>
      </c>
      <c r="N35" s="12">
        <f>+E35+G35+I35+K35+M35</f>
        <v>0</v>
      </c>
      <c r="S35">
        <v>14</v>
      </c>
      <c r="T35" s="12">
        <f>19-S35</f>
        <v>5</v>
      </c>
      <c r="U35">
        <v>2</v>
      </c>
      <c r="V35" s="12">
        <f>16-U35</f>
        <v>14</v>
      </c>
      <c r="Y35" s="12">
        <f>+P35+R35+T35+V35+X35</f>
        <v>19</v>
      </c>
      <c r="AD35">
        <v>9</v>
      </c>
      <c r="AE35" s="12">
        <f>24-AD35</f>
        <v>15</v>
      </c>
      <c r="AJ35" s="12">
        <f>+AA35+AC35+AE35+AG35+AI35</f>
        <v>15</v>
      </c>
      <c r="AK35" s="12">
        <f>+N35+Y35+AJ35</f>
        <v>34</v>
      </c>
    </row>
    <row r="36" spans="1:37" ht="12.75">
      <c r="A36" s="1">
        <v>32</v>
      </c>
      <c r="B36" t="s">
        <v>77</v>
      </c>
      <c r="C36" t="s">
        <v>78</v>
      </c>
      <c r="J36">
        <v>16</v>
      </c>
      <c r="K36" s="12">
        <f>20-J36</f>
        <v>4</v>
      </c>
      <c r="L36">
        <v>19</v>
      </c>
      <c r="M36" s="12">
        <f>23-L36</f>
        <v>4</v>
      </c>
      <c r="N36" s="12">
        <f>+E36+G36+I36+K36+M36</f>
        <v>8</v>
      </c>
      <c r="U36">
        <v>6</v>
      </c>
      <c r="V36" s="12">
        <f>16-U36</f>
        <v>10</v>
      </c>
      <c r="Y36" s="12">
        <f>+P36+R36+T36+V36+X36</f>
        <v>10</v>
      </c>
      <c r="AB36">
        <v>18</v>
      </c>
      <c r="AC36" s="12">
        <f>+21-AB36</f>
        <v>3</v>
      </c>
      <c r="AD36">
        <v>17.5</v>
      </c>
      <c r="AE36" s="12">
        <f>24-AD36</f>
        <v>6.5</v>
      </c>
      <c r="AF36">
        <v>16</v>
      </c>
      <c r="AG36" s="12">
        <f>20-AF36</f>
        <v>4</v>
      </c>
      <c r="AH36">
        <v>10</v>
      </c>
      <c r="AI36" s="13">
        <f>12-AH36</f>
        <v>2</v>
      </c>
      <c r="AJ36" s="12">
        <f>+AA36+AC36+AE36+AG36+AI36</f>
        <v>15.5</v>
      </c>
      <c r="AK36" s="12">
        <f>+N36+Y36+AJ36</f>
        <v>33.5</v>
      </c>
    </row>
    <row r="37" spans="1:37" ht="12.75">
      <c r="A37" s="1">
        <v>33</v>
      </c>
      <c r="B37" s="2" t="s">
        <v>79</v>
      </c>
      <c r="C37" s="2" t="s">
        <v>31</v>
      </c>
      <c r="H37">
        <v>12</v>
      </c>
      <c r="I37" s="12">
        <f>31-H37</f>
        <v>19</v>
      </c>
      <c r="J37">
        <v>6</v>
      </c>
      <c r="K37" s="12">
        <f>20-J37</f>
        <v>14</v>
      </c>
      <c r="N37" s="12">
        <f>+E37+G37+I37+K37+M37</f>
        <v>33</v>
      </c>
      <c r="Y37" s="12">
        <f>+P37+R37+T37+V37+X37</f>
        <v>0</v>
      </c>
      <c r="AJ37" s="12">
        <f>+AA37+AC37+AE37+AG37+AI37</f>
        <v>0</v>
      </c>
      <c r="AK37" s="12">
        <f>+N37+Y37+AJ37</f>
        <v>33</v>
      </c>
    </row>
    <row r="38" spans="1:37" ht="12.75">
      <c r="A38" s="1">
        <v>34</v>
      </c>
      <c r="B38" t="s">
        <v>80</v>
      </c>
      <c r="C38" t="s">
        <v>42</v>
      </c>
      <c r="N38" s="12">
        <f>+E38+G38+I38+K38+M38</f>
        <v>0</v>
      </c>
      <c r="Y38" s="12">
        <f>+P38+R38+T38+V38+X38</f>
        <v>0</v>
      </c>
      <c r="Z38">
        <v>3</v>
      </c>
      <c r="AA38" s="12">
        <f>+32-Z38</f>
        <v>29</v>
      </c>
      <c r="AB38">
        <v>18</v>
      </c>
      <c r="AC38" s="12">
        <f>+21-AB38</f>
        <v>3</v>
      </c>
      <c r="AJ38" s="12">
        <f>+AA38+AC38+AE38+AG38+AI38</f>
        <v>32</v>
      </c>
      <c r="AK38" s="12">
        <f>+N38+Y38+AJ38</f>
        <v>32</v>
      </c>
    </row>
    <row r="39" spans="1:37" ht="12.75">
      <c r="A39" s="1">
        <v>35</v>
      </c>
      <c r="B39" t="s">
        <v>81</v>
      </c>
      <c r="C39" t="s">
        <v>82</v>
      </c>
      <c r="N39" s="12">
        <f>+E39+G39+I39+K39+M39</f>
        <v>0</v>
      </c>
      <c r="Y39" s="12">
        <f>+P39+R39+T39+V39+X39</f>
        <v>0</v>
      </c>
      <c r="AB39">
        <v>7</v>
      </c>
      <c r="AC39" s="12">
        <f>+21-AB39</f>
        <v>14</v>
      </c>
      <c r="AF39">
        <v>2</v>
      </c>
      <c r="AG39" s="12">
        <f>20-AF39</f>
        <v>18</v>
      </c>
      <c r="AJ39" s="12">
        <f>+AA39+AC39+AE39+AG39+AI39</f>
        <v>32</v>
      </c>
      <c r="AK39" s="12">
        <f>+N39+Y39+AJ39</f>
        <v>32</v>
      </c>
    </row>
    <row r="40" spans="1:37" ht="12.75">
      <c r="A40" s="1">
        <v>36</v>
      </c>
      <c r="B40" s="11" t="s">
        <v>83</v>
      </c>
      <c r="C40" s="11" t="s">
        <v>84</v>
      </c>
      <c r="D40" s="2">
        <v>17.5</v>
      </c>
      <c r="E40" s="2">
        <f>26-D40</f>
        <v>8.5</v>
      </c>
      <c r="F40">
        <v>21.5</v>
      </c>
      <c r="G40" s="2">
        <f>26-F40</f>
        <v>4.5</v>
      </c>
      <c r="H40">
        <v>12</v>
      </c>
      <c r="I40" s="12">
        <f>31-H40</f>
        <v>19</v>
      </c>
      <c r="N40" s="12">
        <f>+E40+G40+I40+K40+M40</f>
        <v>32</v>
      </c>
      <c r="Y40" s="12">
        <f>+P40+R40+T40+V40+X40</f>
        <v>0</v>
      </c>
      <c r="AJ40" s="12">
        <f>+AA40+AC40+AE40+AG40+AI40</f>
        <v>0</v>
      </c>
      <c r="AK40" s="12">
        <f>+N40+Y40+AJ40</f>
        <v>32</v>
      </c>
    </row>
    <row r="41" spans="1:37" ht="12.75">
      <c r="A41" s="1">
        <v>37</v>
      </c>
      <c r="B41" t="s">
        <v>85</v>
      </c>
      <c r="C41" t="s">
        <v>86</v>
      </c>
      <c r="N41" s="12">
        <f>+E41+G41+I41+K41+M41</f>
        <v>0</v>
      </c>
      <c r="O41">
        <v>11</v>
      </c>
      <c r="P41" s="12">
        <f>16-O41</f>
        <v>5</v>
      </c>
      <c r="Q41">
        <v>10</v>
      </c>
      <c r="R41" s="12">
        <f>17-Q41</f>
        <v>7</v>
      </c>
      <c r="S41">
        <v>11</v>
      </c>
      <c r="T41" s="12">
        <f>19-S41</f>
        <v>8</v>
      </c>
      <c r="Y41" s="12">
        <f>+P41+R41+T41+V41+X41</f>
        <v>20</v>
      </c>
      <c r="Z41">
        <v>21</v>
      </c>
      <c r="AA41" s="12">
        <f>+32-Z41</f>
        <v>11</v>
      </c>
      <c r="AJ41" s="12">
        <f>+AA41+AC41+AE41+AG41+AI41</f>
        <v>11</v>
      </c>
      <c r="AK41" s="12">
        <f>+N41+Y41+AJ41</f>
        <v>31</v>
      </c>
    </row>
    <row r="42" spans="1:37" ht="12.75">
      <c r="A42" s="1">
        <v>38</v>
      </c>
      <c r="B42" t="s">
        <v>87</v>
      </c>
      <c r="C42" t="s">
        <v>88</v>
      </c>
      <c r="N42" s="12">
        <f>+E42+G42+I42+K42+M42</f>
        <v>0</v>
      </c>
      <c r="Y42" s="12">
        <f>+P42+R42+T42+V42+X42</f>
        <v>0</v>
      </c>
      <c r="Z42">
        <v>2</v>
      </c>
      <c r="AA42" s="12">
        <f>+32-Z42</f>
        <v>30</v>
      </c>
      <c r="AJ42" s="12">
        <f>+AA42+AC42+AE42+AG42+AI42</f>
        <v>30</v>
      </c>
      <c r="AK42" s="12">
        <f>+N42+Y42+AJ42</f>
        <v>30</v>
      </c>
    </row>
    <row r="43" spans="1:37" ht="12.75">
      <c r="A43" s="1">
        <v>39</v>
      </c>
      <c r="B43" s="11" t="s">
        <v>89</v>
      </c>
      <c r="C43" s="11" t="s">
        <v>90</v>
      </c>
      <c r="D43" s="2">
        <v>11</v>
      </c>
      <c r="E43" s="2">
        <f>26-D43</f>
        <v>15</v>
      </c>
      <c r="F43">
        <v>21.5</v>
      </c>
      <c r="G43" s="2">
        <f>26-F43</f>
        <v>4.5</v>
      </c>
      <c r="J43">
        <v>16</v>
      </c>
      <c r="K43" s="12">
        <f>20-J43</f>
        <v>4</v>
      </c>
      <c r="N43" s="12">
        <f>+E43+G43+I43+K43+M43</f>
        <v>23.5</v>
      </c>
      <c r="O43">
        <v>13</v>
      </c>
      <c r="P43" s="12">
        <f>16-O43</f>
        <v>3</v>
      </c>
      <c r="Q43">
        <v>14</v>
      </c>
      <c r="R43" s="12">
        <f>17-Q43</f>
        <v>3</v>
      </c>
      <c r="Y43" s="12">
        <f>+P43+R43+T43+V43+X43</f>
        <v>6</v>
      </c>
      <c r="AJ43" s="12">
        <f>+AA43+AC43+AE43+AG43+AI43</f>
        <v>0</v>
      </c>
      <c r="AK43" s="12">
        <f>+N43+Y43+AJ43</f>
        <v>29.5</v>
      </c>
    </row>
    <row r="44" spans="1:37" ht="12.75">
      <c r="A44" s="1">
        <v>40</v>
      </c>
      <c r="B44" s="2" t="s">
        <v>60</v>
      </c>
      <c r="C44" s="2" t="s">
        <v>91</v>
      </c>
      <c r="D44" s="2">
        <v>12.5</v>
      </c>
      <c r="E44" s="2">
        <f>26-D44</f>
        <v>13.5</v>
      </c>
      <c r="F44">
        <v>15</v>
      </c>
      <c r="G44" s="2">
        <f>26-F44</f>
        <v>11</v>
      </c>
      <c r="L44">
        <v>19</v>
      </c>
      <c r="M44" s="12">
        <f>23-L44</f>
        <v>4</v>
      </c>
      <c r="N44" s="12">
        <f>+E44+G44+I44+K44+M44</f>
        <v>28.5</v>
      </c>
      <c r="Y44" s="12">
        <f>+P44+R44+T44+V44+X44</f>
        <v>0</v>
      </c>
      <c r="AJ44" s="12">
        <f>+AA44+AC44+AE44+AG44+AI44</f>
        <v>0</v>
      </c>
      <c r="AK44" s="12">
        <f>+N44+Y44+AJ44</f>
        <v>28.5</v>
      </c>
    </row>
    <row r="45" spans="1:37" ht="12.75">
      <c r="A45" s="1">
        <v>41</v>
      </c>
      <c r="B45" t="s">
        <v>92</v>
      </c>
      <c r="C45" t="s">
        <v>93</v>
      </c>
      <c r="N45" s="12">
        <f>+E45+G45+I45+K45+M45</f>
        <v>0</v>
      </c>
      <c r="Y45" s="12">
        <f>+P45+R45+T45+V45+X45</f>
        <v>0</v>
      </c>
      <c r="Z45">
        <v>21</v>
      </c>
      <c r="AA45" s="12">
        <f>+32-Z45</f>
        <v>11</v>
      </c>
      <c r="AB45">
        <v>18</v>
      </c>
      <c r="AC45" s="12">
        <f>+21-AB45</f>
        <v>3</v>
      </c>
      <c r="AD45">
        <v>17.5</v>
      </c>
      <c r="AE45" s="12">
        <f>24-AD45</f>
        <v>6.5</v>
      </c>
      <c r="AF45">
        <v>12</v>
      </c>
      <c r="AG45" s="12">
        <f>20-AF45</f>
        <v>8</v>
      </c>
      <c r="AJ45" s="12">
        <f>+AA45+AC45+AE45+AG45+AI45</f>
        <v>28.5</v>
      </c>
      <c r="AK45" s="12">
        <f>+N45+Y45+AJ45</f>
        <v>28.5</v>
      </c>
    </row>
    <row r="46" spans="1:37" ht="12.75">
      <c r="A46" s="1">
        <v>42</v>
      </c>
      <c r="B46" t="s">
        <v>94</v>
      </c>
      <c r="C46" t="s">
        <v>95</v>
      </c>
      <c r="N46" s="12">
        <f>+E46+G46+I46+K46+M46</f>
        <v>0</v>
      </c>
      <c r="Y46" s="12">
        <f>+P46+R46+T46+V46+X46</f>
        <v>0</v>
      </c>
      <c r="Z46">
        <v>21</v>
      </c>
      <c r="AA46" s="12">
        <f>+32-Z46</f>
        <v>11</v>
      </c>
      <c r="AF46">
        <v>3</v>
      </c>
      <c r="AG46" s="12">
        <f>20-AF46</f>
        <v>17</v>
      </c>
      <c r="AJ46" s="12">
        <f>+AA46+AC46+AE46+AG46+AI46</f>
        <v>28</v>
      </c>
      <c r="AK46" s="12">
        <f>+N46+Y46+AJ46</f>
        <v>28</v>
      </c>
    </row>
    <row r="47" spans="1:37" ht="12.75">
      <c r="A47" s="1">
        <v>43</v>
      </c>
      <c r="B47" t="s">
        <v>96</v>
      </c>
      <c r="C47" t="s">
        <v>97</v>
      </c>
      <c r="N47" s="12">
        <f>+E47+G47+I47+K47+M47</f>
        <v>0</v>
      </c>
      <c r="Y47" s="12">
        <f>+P47+R47+T47+V47+X47</f>
        <v>0</v>
      </c>
      <c r="Z47">
        <v>4</v>
      </c>
      <c r="AA47" s="12">
        <f>+32-Z47</f>
        <v>28</v>
      </c>
      <c r="AJ47" s="12">
        <f>+AA47+AC47+AE47+AG47+AI47</f>
        <v>28</v>
      </c>
      <c r="AK47" s="12">
        <f>+N47+Y47+AJ47</f>
        <v>28</v>
      </c>
    </row>
    <row r="48" spans="1:37" ht="12.75">
      <c r="A48" s="1">
        <v>44</v>
      </c>
      <c r="B48" s="2" t="s">
        <v>98</v>
      </c>
      <c r="C48" s="2" t="s">
        <v>99</v>
      </c>
      <c r="H48">
        <v>4</v>
      </c>
      <c r="I48" s="12">
        <f>31-H48</f>
        <v>27</v>
      </c>
      <c r="N48" s="12">
        <f>+E48+G48+I48+K48+M48</f>
        <v>27</v>
      </c>
      <c r="Y48" s="12">
        <f>+P48+R48+T48+V48+X48</f>
        <v>0</v>
      </c>
      <c r="AJ48" s="12">
        <f>+AA48+AC48+AE48+AG48+AI48</f>
        <v>0</v>
      </c>
      <c r="AK48" s="12">
        <f>+N48+Y48+AJ48</f>
        <v>27</v>
      </c>
    </row>
    <row r="49" spans="1:37" ht="12.75">
      <c r="A49" s="1">
        <v>45</v>
      </c>
      <c r="B49" t="s">
        <v>100</v>
      </c>
      <c r="C49" t="s">
        <v>101</v>
      </c>
      <c r="N49" s="12">
        <f>+E49+G49+I49+K49+M49</f>
        <v>0</v>
      </c>
      <c r="O49">
        <v>12</v>
      </c>
      <c r="P49" s="12">
        <f>16-O49</f>
        <v>4</v>
      </c>
      <c r="Q49">
        <v>5</v>
      </c>
      <c r="R49" s="12">
        <f>17-Q49</f>
        <v>12</v>
      </c>
      <c r="Y49" s="12">
        <f>+P49+R49+T49+V49+X49</f>
        <v>16</v>
      </c>
      <c r="Z49">
        <v>21</v>
      </c>
      <c r="AA49" s="12">
        <f>+32-Z49</f>
        <v>11</v>
      </c>
      <c r="AJ49" s="12">
        <f>+AA49+AC49+AE49+AG49+AI49</f>
        <v>11</v>
      </c>
      <c r="AK49" s="12">
        <f>+N49+Y49+AJ49</f>
        <v>27</v>
      </c>
    </row>
    <row r="50" spans="1:37" ht="12.75">
      <c r="A50" s="1">
        <v>46</v>
      </c>
      <c r="B50" s="2" t="s">
        <v>102</v>
      </c>
      <c r="C50" s="2" t="s">
        <v>103</v>
      </c>
      <c r="N50" s="12">
        <f>+E50+G50+I50+K50+M50</f>
        <v>0</v>
      </c>
      <c r="S50">
        <v>12</v>
      </c>
      <c r="T50" s="12">
        <f>19-S50</f>
        <v>7</v>
      </c>
      <c r="Y50" s="12">
        <f>+P50+R50+T50+V50+X50</f>
        <v>7</v>
      </c>
      <c r="AD50">
        <v>17.5</v>
      </c>
      <c r="AE50" s="12">
        <f>24-AD50</f>
        <v>6.5</v>
      </c>
      <c r="AF50">
        <v>7</v>
      </c>
      <c r="AG50" s="12">
        <f>20-AF50</f>
        <v>13</v>
      </c>
      <c r="AJ50" s="12">
        <f>+AA50+AC50+AE50+AG50+AI50</f>
        <v>19.5</v>
      </c>
      <c r="AK50" s="12">
        <f>+N50+Y50+AJ50</f>
        <v>26.5</v>
      </c>
    </row>
    <row r="51" spans="1:37" ht="12.75">
      <c r="A51" s="1">
        <v>47</v>
      </c>
      <c r="B51" s="2" t="s">
        <v>104</v>
      </c>
      <c r="C51" s="2" t="s">
        <v>105</v>
      </c>
      <c r="H51">
        <v>5</v>
      </c>
      <c r="I51" s="12">
        <f>31-H51</f>
        <v>26</v>
      </c>
      <c r="N51" s="12">
        <f>+E51+G51+I51+K51+M51</f>
        <v>26</v>
      </c>
      <c r="Y51" s="12">
        <f>+P51+R51+T51+V51+X51</f>
        <v>0</v>
      </c>
      <c r="AJ51" s="12">
        <f>+AA51+AC51+AE51+AG51+AI51</f>
        <v>0</v>
      </c>
      <c r="AK51" s="12">
        <f>+N51+Y51+AJ51</f>
        <v>26</v>
      </c>
    </row>
    <row r="52" spans="1:37" ht="12.75">
      <c r="A52" s="1">
        <v>48</v>
      </c>
      <c r="B52" t="s">
        <v>106</v>
      </c>
      <c r="C52" t="s">
        <v>107</v>
      </c>
      <c r="N52" s="12">
        <f>+E52+G52+I52+K52+M52</f>
        <v>0</v>
      </c>
      <c r="Y52" s="12">
        <f>+P52+R52+T52+V52+X52</f>
        <v>0</v>
      </c>
      <c r="Z52">
        <v>21</v>
      </c>
      <c r="AA52" s="12">
        <f>+32-Z52</f>
        <v>11</v>
      </c>
      <c r="AD52">
        <v>10.5</v>
      </c>
      <c r="AE52" s="12">
        <f>24-AD52</f>
        <v>13.5</v>
      </c>
      <c r="AJ52" s="12">
        <f>+AA52+AC52+AE52+AG52+AI52</f>
        <v>24.5</v>
      </c>
      <c r="AK52" s="12">
        <f>+N52+Y52+AJ52</f>
        <v>24.5</v>
      </c>
    </row>
    <row r="53" spans="1:37" ht="12.75">
      <c r="A53" s="1">
        <v>49</v>
      </c>
      <c r="B53" s="2" t="s">
        <v>108</v>
      </c>
      <c r="C53" s="2" t="s">
        <v>109</v>
      </c>
      <c r="H53">
        <v>7.5</v>
      </c>
      <c r="I53" s="12">
        <f>31-H53</f>
        <v>23.5</v>
      </c>
      <c r="N53" s="12">
        <f>+E53+G53+I53+K53+M53</f>
        <v>23.5</v>
      </c>
      <c r="Y53" s="12">
        <f>+P53+R53+T53+V53+X53</f>
        <v>0</v>
      </c>
      <c r="AJ53" s="12">
        <f>+AA53+AC53+AE53+AG53+AI53</f>
        <v>0</v>
      </c>
      <c r="AK53" s="12">
        <f>+N53+Y53+AJ53</f>
        <v>23.5</v>
      </c>
    </row>
    <row r="54" spans="1:37" ht="12.75">
      <c r="A54" s="1">
        <v>50</v>
      </c>
      <c r="B54" s="2" t="s">
        <v>110</v>
      </c>
      <c r="C54" s="2" t="s">
        <v>111</v>
      </c>
      <c r="H54">
        <v>7.5</v>
      </c>
      <c r="I54" s="12">
        <f>31-H54</f>
        <v>23.5</v>
      </c>
      <c r="N54" s="12">
        <f>+E54+G54+I54+K54+M54</f>
        <v>23.5</v>
      </c>
      <c r="Y54" s="12">
        <f>+P54+R54+T54+V54+X54</f>
        <v>0</v>
      </c>
      <c r="AJ54" s="12">
        <f>+AA54+AC54+AE54+AG54+AI54</f>
        <v>0</v>
      </c>
      <c r="AK54" s="12">
        <f>+N54+Y54+AJ54</f>
        <v>23.5</v>
      </c>
    </row>
    <row r="55" spans="1:37" ht="12.75">
      <c r="A55" s="1">
        <v>51</v>
      </c>
      <c r="B55" t="s">
        <v>112</v>
      </c>
      <c r="C55" t="s">
        <v>113</v>
      </c>
      <c r="N55" s="12">
        <f>+E55+G55+I55+K55+M55</f>
        <v>0</v>
      </c>
      <c r="Y55" s="12">
        <f>+P55+R55+T55+V55+X55</f>
        <v>0</v>
      </c>
      <c r="Z55">
        <v>21</v>
      </c>
      <c r="AA55" s="12">
        <f>+32-Z55</f>
        <v>11</v>
      </c>
      <c r="AH55">
        <v>1</v>
      </c>
      <c r="AI55" s="13">
        <f>12-AH55</f>
        <v>11</v>
      </c>
      <c r="AJ55" s="12">
        <f>+AA55+AC55+AE55+AG55+AI55</f>
        <v>22</v>
      </c>
      <c r="AK55" s="12">
        <f>+N55+Y55+AJ55</f>
        <v>22</v>
      </c>
    </row>
    <row r="56" spans="1:37" ht="12.75">
      <c r="A56" s="1">
        <v>52</v>
      </c>
      <c r="B56" s="2" t="s">
        <v>50</v>
      </c>
      <c r="C56" s="2" t="s">
        <v>114</v>
      </c>
      <c r="H56">
        <v>9</v>
      </c>
      <c r="I56" s="12">
        <f>31-H56</f>
        <v>22</v>
      </c>
      <c r="N56" s="12">
        <f>+E56+G56+I56+K56+M56</f>
        <v>22</v>
      </c>
      <c r="Y56" s="12">
        <f>+P56+R56+T56+V56+X56</f>
        <v>0</v>
      </c>
      <c r="AJ56" s="12">
        <f>+AA56+AC56+AE56+AG56+AI56</f>
        <v>0</v>
      </c>
      <c r="AK56" s="12">
        <f>+N56+Y56+AJ56</f>
        <v>22</v>
      </c>
    </row>
    <row r="57" spans="1:37" ht="12.75">
      <c r="A57" s="1">
        <v>53</v>
      </c>
      <c r="B57" s="2" t="s">
        <v>115</v>
      </c>
      <c r="C57" s="2" t="s">
        <v>116</v>
      </c>
      <c r="H57">
        <v>10</v>
      </c>
      <c r="I57" s="12">
        <f>31-H57</f>
        <v>21</v>
      </c>
      <c r="N57" s="12">
        <f>+E57+G57+I57+K57+M57</f>
        <v>21</v>
      </c>
      <c r="Y57" s="12">
        <f>+P57+R57+T57+V57+X57</f>
        <v>0</v>
      </c>
      <c r="AJ57" s="12">
        <f>+AA57+AC57+AE57+AG57+AI57</f>
        <v>0</v>
      </c>
      <c r="AK57" s="12">
        <f>+N57+Y57+AJ57</f>
        <v>21</v>
      </c>
    </row>
    <row r="58" spans="1:37" ht="12.75">
      <c r="A58" s="1">
        <v>54</v>
      </c>
      <c r="B58" s="2" t="s">
        <v>117</v>
      </c>
      <c r="C58" s="2" t="s">
        <v>75</v>
      </c>
      <c r="H58">
        <v>14.5</v>
      </c>
      <c r="I58" s="12">
        <f>31-H58</f>
        <v>16.5</v>
      </c>
      <c r="L58">
        <v>19</v>
      </c>
      <c r="M58" s="12">
        <f>23-L58</f>
        <v>4</v>
      </c>
      <c r="N58" s="12">
        <f>+E58+G58+I58+K58+M58</f>
        <v>20.5</v>
      </c>
      <c r="Y58" s="12">
        <f>+P58+R58+T58+V58+X58</f>
        <v>0</v>
      </c>
      <c r="AJ58" s="12">
        <f>+AA58+AC58+AE58+AG58+AI58</f>
        <v>0</v>
      </c>
      <c r="AK58" s="12">
        <f>+N58+Y58+AJ58</f>
        <v>20.5</v>
      </c>
    </row>
    <row r="59" spans="1:37" ht="12.75">
      <c r="A59" s="1">
        <v>55</v>
      </c>
      <c r="B59" t="s">
        <v>118</v>
      </c>
      <c r="C59" t="s">
        <v>119</v>
      </c>
      <c r="L59">
        <v>3</v>
      </c>
      <c r="M59" s="12">
        <f>23-L59</f>
        <v>20</v>
      </c>
      <c r="N59" s="12">
        <f>+E59+G59+I59+K59+M59</f>
        <v>20</v>
      </c>
      <c r="Y59" s="12">
        <f>+P59+R59+T59+V59+X59</f>
        <v>0</v>
      </c>
      <c r="AJ59" s="12">
        <f>+AA59+AC59+AE59+AG59+AI59</f>
        <v>0</v>
      </c>
      <c r="AK59" s="12">
        <f>+N59+Y59+AJ59</f>
        <v>20</v>
      </c>
    </row>
    <row r="60" spans="1:37" ht="12.75">
      <c r="A60" s="1">
        <v>56</v>
      </c>
      <c r="B60" s="2" t="s">
        <v>120</v>
      </c>
      <c r="C60" s="2" t="s">
        <v>121</v>
      </c>
      <c r="H60">
        <v>23</v>
      </c>
      <c r="I60" s="12">
        <f>31-H60</f>
        <v>8</v>
      </c>
      <c r="L60">
        <v>11</v>
      </c>
      <c r="M60" s="12">
        <f>23-L60</f>
        <v>12</v>
      </c>
      <c r="N60" s="12">
        <f>+E60+G60+I60+K60+M60</f>
        <v>20</v>
      </c>
      <c r="Y60" s="12">
        <f>+P60+R60+T60+V60+X60</f>
        <v>0</v>
      </c>
      <c r="AJ60" s="12">
        <f>+AA60+AC60+AE60+AG60+AI60</f>
        <v>0</v>
      </c>
      <c r="AK60" s="12">
        <f>+N60+Y60+AJ60</f>
        <v>20</v>
      </c>
    </row>
    <row r="61" spans="1:37" ht="12.75">
      <c r="A61" s="1">
        <v>57</v>
      </c>
      <c r="B61" t="s">
        <v>101</v>
      </c>
      <c r="C61" t="s">
        <v>42</v>
      </c>
      <c r="N61" s="12">
        <f>+E61+G61+I61+K61+M61</f>
        <v>0</v>
      </c>
      <c r="Y61" s="12">
        <f>+P61+R61+T61+V61+X61</f>
        <v>0</v>
      </c>
      <c r="AB61">
        <v>10</v>
      </c>
      <c r="AC61" s="12">
        <f>+21-AB61</f>
        <v>11</v>
      </c>
      <c r="AD61">
        <v>17.5</v>
      </c>
      <c r="AE61" s="12">
        <f>24-AD61</f>
        <v>6.5</v>
      </c>
      <c r="AJ61" s="12">
        <f>+AA61+AC61+AE61+AG61+AI61</f>
        <v>17.5</v>
      </c>
      <c r="AK61" s="12">
        <f>+N61+Y61+AJ61</f>
        <v>17.5</v>
      </c>
    </row>
    <row r="62" spans="1:37" ht="12.75">
      <c r="A62" s="1">
        <v>58</v>
      </c>
      <c r="B62" s="2" t="s">
        <v>122</v>
      </c>
      <c r="C62" s="2" t="s">
        <v>62</v>
      </c>
      <c r="N62" s="12">
        <f>+E62+G62+I62+K62+M62</f>
        <v>0</v>
      </c>
      <c r="S62">
        <v>2</v>
      </c>
      <c r="T62" s="12">
        <f>19-S62</f>
        <v>17</v>
      </c>
      <c r="Y62" s="12">
        <f>+P62+R62+T62+V62+X62</f>
        <v>17</v>
      </c>
      <c r="AJ62" s="12">
        <f>+AA62+AC62+AE62+AG62+AI62</f>
        <v>0</v>
      </c>
      <c r="AK62" s="12">
        <f>+N62+Y62+AJ62</f>
        <v>17</v>
      </c>
    </row>
    <row r="63" spans="1:37" ht="12.75">
      <c r="A63" s="1">
        <v>59</v>
      </c>
      <c r="B63" s="11" t="s">
        <v>54</v>
      </c>
      <c r="C63" s="11" t="s">
        <v>123</v>
      </c>
      <c r="D63" s="2">
        <v>17.5</v>
      </c>
      <c r="E63" s="2">
        <f>26-D63</f>
        <v>8.5</v>
      </c>
      <c r="F63">
        <v>21.5</v>
      </c>
      <c r="G63" s="2">
        <f>26-F63</f>
        <v>4.5</v>
      </c>
      <c r="J63">
        <v>16</v>
      </c>
      <c r="K63" s="12">
        <f>20-J63</f>
        <v>4</v>
      </c>
      <c r="N63" s="12">
        <f>+E63+G63+I63+K63+M63</f>
        <v>17</v>
      </c>
      <c r="Y63" s="12">
        <f>+P63+R63+T63+V63+X63</f>
        <v>0</v>
      </c>
      <c r="AJ63" s="12">
        <f>+AA63+AC63+AE63+AG63+AI63</f>
        <v>0</v>
      </c>
      <c r="AK63" s="12">
        <f>+N63+Y63+AJ63</f>
        <v>17</v>
      </c>
    </row>
    <row r="64" spans="1:37" ht="12.75">
      <c r="A64" s="1">
        <v>60</v>
      </c>
      <c r="B64" s="2" t="s">
        <v>124</v>
      </c>
      <c r="C64" s="2" t="s">
        <v>125</v>
      </c>
      <c r="D64" s="2">
        <v>14</v>
      </c>
      <c r="E64" s="2">
        <f>26-D64</f>
        <v>12</v>
      </c>
      <c r="F64">
        <v>21.5</v>
      </c>
      <c r="G64" s="2">
        <f>26-F64</f>
        <v>4.5</v>
      </c>
      <c r="N64" s="12">
        <f>+E64+G64+I64+K64+M64</f>
        <v>16.5</v>
      </c>
      <c r="Y64" s="12">
        <f>+P64+R64+T64+V64+X64</f>
        <v>0</v>
      </c>
      <c r="AJ64" s="12">
        <f>+AA64+AC64+AE64+AG64+AI64</f>
        <v>0</v>
      </c>
      <c r="AK64" s="12">
        <f>+N64+Y64+AJ64</f>
        <v>16.5</v>
      </c>
    </row>
    <row r="65" spans="1:37" ht="12.75">
      <c r="A65" s="1">
        <v>61</v>
      </c>
      <c r="B65" s="2" t="s">
        <v>126</v>
      </c>
      <c r="C65" s="2" t="s">
        <v>127</v>
      </c>
      <c r="H65">
        <v>23</v>
      </c>
      <c r="I65" s="12">
        <f>31-H65</f>
        <v>8</v>
      </c>
      <c r="L65">
        <v>15</v>
      </c>
      <c r="M65" s="12">
        <f>23-L65</f>
        <v>8</v>
      </c>
      <c r="N65" s="12">
        <f>+E65+G65+I65+K65+M65</f>
        <v>16</v>
      </c>
      <c r="Y65" s="12">
        <f>+P65+R65+T65+V65+X65</f>
        <v>0</v>
      </c>
      <c r="AJ65" s="12">
        <f>+AA65+AC65+AE65+AG65+AI65</f>
        <v>0</v>
      </c>
      <c r="AK65" s="12">
        <f>+N65+Y65+AJ65</f>
        <v>16</v>
      </c>
    </row>
    <row r="66" spans="1:37" ht="12.75">
      <c r="A66" s="1">
        <v>62</v>
      </c>
      <c r="B66" s="2" t="s">
        <v>128</v>
      </c>
      <c r="C66" s="2" t="s">
        <v>129</v>
      </c>
      <c r="N66" s="12">
        <f>+E66+G66+I66+K66+M66</f>
        <v>0</v>
      </c>
      <c r="S66">
        <v>3</v>
      </c>
      <c r="T66" s="12">
        <f>19-S66</f>
        <v>16</v>
      </c>
      <c r="Y66" s="12">
        <f>+P66+R66+T66+V66+X66</f>
        <v>16</v>
      </c>
      <c r="AJ66" s="12">
        <f>+AA66+AC66+AE66+AG66+AI66</f>
        <v>0</v>
      </c>
      <c r="AK66" s="12">
        <f>+N66+Y66+AJ66</f>
        <v>16</v>
      </c>
    </row>
    <row r="67" spans="1:37" ht="12.75">
      <c r="A67" s="1">
        <v>63</v>
      </c>
      <c r="B67" s="11" t="s">
        <v>26</v>
      </c>
      <c r="C67" s="11" t="s">
        <v>130</v>
      </c>
      <c r="D67" s="2">
        <v>23.5</v>
      </c>
      <c r="E67" s="2">
        <f>26-D67</f>
        <v>2.5</v>
      </c>
      <c r="F67" s="11">
        <v>12.5</v>
      </c>
      <c r="G67" s="2">
        <f>26-F67</f>
        <v>13.5</v>
      </c>
      <c r="N67" s="12">
        <f>+E67+G67+I67+K67+M67</f>
        <v>16</v>
      </c>
      <c r="Y67" s="12">
        <f>+P67+R67+T67+V67+X67</f>
        <v>0</v>
      </c>
      <c r="AJ67" s="12">
        <f>+AA67+AC67+AE67+AG67+AI67</f>
        <v>0</v>
      </c>
      <c r="AK67" s="12">
        <f>+N67+Y67+AJ67</f>
        <v>16</v>
      </c>
    </row>
    <row r="68" spans="1:37" ht="12.75">
      <c r="A68" s="1">
        <v>64</v>
      </c>
      <c r="B68" s="2" t="s">
        <v>122</v>
      </c>
      <c r="C68" s="2" t="s">
        <v>27</v>
      </c>
      <c r="N68" s="12">
        <f>+E68+G68+I68+K68+M68</f>
        <v>0</v>
      </c>
      <c r="S68">
        <v>4</v>
      </c>
      <c r="T68" s="12">
        <f>19-S68</f>
        <v>15</v>
      </c>
      <c r="Y68" s="12">
        <f>+P68+R68+T68+V68+X68</f>
        <v>15</v>
      </c>
      <c r="AJ68" s="12">
        <f>+AA68+AC68+AE68+AG68+AI68</f>
        <v>0</v>
      </c>
      <c r="AK68" s="12">
        <f>+N68+Y68+AJ68</f>
        <v>15</v>
      </c>
    </row>
    <row r="69" spans="1:37" ht="12.75">
      <c r="A69" s="1">
        <v>65</v>
      </c>
      <c r="B69" t="s">
        <v>131</v>
      </c>
      <c r="C69" t="s">
        <v>132</v>
      </c>
      <c r="L69">
        <v>8.5</v>
      </c>
      <c r="M69" s="12">
        <f>23-L69</f>
        <v>14.5</v>
      </c>
      <c r="N69" s="12">
        <f>+E69+G69+I69+K69+M69</f>
        <v>14.5</v>
      </c>
      <c r="Y69" s="12">
        <f>+P69+R69+T69+V69+X69</f>
        <v>0</v>
      </c>
      <c r="AJ69" s="12">
        <f>+AA69+AC69+AE69+AG69+AI69</f>
        <v>0</v>
      </c>
      <c r="AK69" s="12">
        <f>+N69+Y69+AJ69</f>
        <v>14.5</v>
      </c>
    </row>
    <row r="70" spans="1:37" ht="12.75">
      <c r="A70" s="1">
        <v>66</v>
      </c>
      <c r="B70" t="s">
        <v>133</v>
      </c>
      <c r="C70" t="s">
        <v>134</v>
      </c>
      <c r="Y70" s="12"/>
      <c r="AF70">
        <v>6</v>
      </c>
      <c r="AG70" s="12">
        <f>20-AF70</f>
        <v>14</v>
      </c>
      <c r="AJ70" s="12">
        <f>+AA70+AC70+AE70+AG70+AI70</f>
        <v>14</v>
      </c>
      <c r="AK70" s="12">
        <f>+N70+Y70+AJ70</f>
        <v>14</v>
      </c>
    </row>
    <row r="71" spans="1:37" ht="12.75">
      <c r="A71" s="1">
        <v>67</v>
      </c>
      <c r="B71" s="2" t="s">
        <v>135</v>
      </c>
      <c r="C71" s="2" t="s">
        <v>136</v>
      </c>
      <c r="N71" s="12">
        <f>+E71+G71+I71+K71+M71</f>
        <v>0</v>
      </c>
      <c r="S71">
        <v>5</v>
      </c>
      <c r="T71" s="12">
        <f>19-S71</f>
        <v>14</v>
      </c>
      <c r="Y71" s="12">
        <f>+P71+R71+T71+V71+X71</f>
        <v>14</v>
      </c>
      <c r="AJ71" s="12">
        <f>+AA71+AC71+AE71+AG71+AI71</f>
        <v>0</v>
      </c>
      <c r="AK71" s="12">
        <f>+N71+Y71+AJ71</f>
        <v>14</v>
      </c>
    </row>
    <row r="72" spans="1:37" ht="12.75">
      <c r="A72" s="1">
        <v>68</v>
      </c>
      <c r="B72" s="11" t="s">
        <v>137</v>
      </c>
      <c r="C72" s="11" t="s">
        <v>138</v>
      </c>
      <c r="D72" s="2">
        <v>23.5</v>
      </c>
      <c r="E72" s="2">
        <f>26-D72</f>
        <v>2.5</v>
      </c>
      <c r="F72" s="11">
        <v>16</v>
      </c>
      <c r="G72" s="2">
        <f>26-F72</f>
        <v>10</v>
      </c>
      <c r="N72" s="12">
        <f>+E72+G72+I72+K72+M72</f>
        <v>12.5</v>
      </c>
      <c r="Y72" s="12">
        <f>+P72+R72+T72+V72+X72</f>
        <v>0</v>
      </c>
      <c r="AJ72" s="12">
        <f>+AA72+AC72+AE72+AG72+AI72</f>
        <v>0</v>
      </c>
      <c r="AK72" s="12">
        <f>+N72+Y72+AJ72</f>
        <v>12.5</v>
      </c>
    </row>
    <row r="73" spans="1:37" ht="12.75">
      <c r="A73" s="1">
        <v>69</v>
      </c>
      <c r="B73" s="2" t="s">
        <v>126</v>
      </c>
      <c r="C73" t="s">
        <v>139</v>
      </c>
      <c r="L73">
        <v>11</v>
      </c>
      <c r="M73" s="12">
        <f>23-L73</f>
        <v>12</v>
      </c>
      <c r="N73" s="12">
        <f>+E73+G73+I73+K73+M73</f>
        <v>12</v>
      </c>
      <c r="Y73" s="12">
        <f>+P73+R73+T73+V73+X73</f>
        <v>0</v>
      </c>
      <c r="AJ73" s="12">
        <f>+AA73+AC73+AE73+AG73+AI73</f>
        <v>0</v>
      </c>
      <c r="AK73" s="12">
        <f>+N73+Y73+AJ73</f>
        <v>12</v>
      </c>
    </row>
    <row r="74" spans="1:37" ht="12.75">
      <c r="A74" s="1">
        <v>70</v>
      </c>
      <c r="B74" t="s">
        <v>140</v>
      </c>
      <c r="C74" t="s">
        <v>73</v>
      </c>
      <c r="L74">
        <v>11</v>
      </c>
      <c r="M74" s="12">
        <f>23-L74</f>
        <v>12</v>
      </c>
      <c r="N74" s="12">
        <f>+E74+G74+I74+K74+M74</f>
        <v>12</v>
      </c>
      <c r="Y74" s="12">
        <f>+P74+R74+T74+V74+X74</f>
        <v>0</v>
      </c>
      <c r="AJ74" s="12">
        <f>+AA74+AC74+AE74+AG74+AI74</f>
        <v>0</v>
      </c>
      <c r="AK74" s="12">
        <f>+N74+Y74+AJ74</f>
        <v>12</v>
      </c>
    </row>
    <row r="75" spans="1:37" ht="12.75">
      <c r="A75" s="1">
        <v>71</v>
      </c>
      <c r="B75" s="2" t="s">
        <v>141</v>
      </c>
      <c r="C75" s="2" t="s">
        <v>142</v>
      </c>
      <c r="H75">
        <v>23</v>
      </c>
      <c r="I75" s="12">
        <f>31-H75</f>
        <v>8</v>
      </c>
      <c r="L75">
        <v>19</v>
      </c>
      <c r="M75" s="12">
        <f>23-L75</f>
        <v>4</v>
      </c>
      <c r="N75" s="12">
        <f>+E75+G75+I75+K75+M75</f>
        <v>12</v>
      </c>
      <c r="Y75" s="12">
        <f>+P75+R75+T75+V75+X75</f>
        <v>0</v>
      </c>
      <c r="AJ75" s="12">
        <f>+AA75+AC75+AE75+AG75+AI75</f>
        <v>0</v>
      </c>
      <c r="AK75" s="12">
        <f>+N75+Y75+AJ75</f>
        <v>12</v>
      </c>
    </row>
    <row r="76" spans="1:37" ht="12.75">
      <c r="A76" s="1">
        <v>72</v>
      </c>
      <c r="B76" t="s">
        <v>106</v>
      </c>
      <c r="C76" t="s">
        <v>143</v>
      </c>
      <c r="N76" s="12">
        <f>+E76+G76+I76+K76+M76</f>
        <v>0</v>
      </c>
      <c r="Y76" s="12">
        <f>+P76+R76+T76+V76+X76</f>
        <v>0</v>
      </c>
      <c r="Z76">
        <v>21</v>
      </c>
      <c r="AA76" s="12">
        <f>+32-Z76</f>
        <v>11</v>
      </c>
      <c r="AJ76" s="12">
        <f>+AA76+AC76+AE76+AG76+AI76</f>
        <v>11</v>
      </c>
      <c r="AK76" s="12">
        <f>+N76+Y76+AJ76</f>
        <v>11</v>
      </c>
    </row>
    <row r="77" spans="1:37" ht="12.75">
      <c r="A77" s="1">
        <v>73</v>
      </c>
      <c r="B77" t="s">
        <v>144</v>
      </c>
      <c r="C77" t="s">
        <v>113</v>
      </c>
      <c r="N77" s="12">
        <f>+E77+G77+I77+K77+M77</f>
        <v>0</v>
      </c>
      <c r="Y77" s="12">
        <f>+P77+R77+T77+V77+X77</f>
        <v>0</v>
      </c>
      <c r="Z77">
        <v>21</v>
      </c>
      <c r="AA77" s="12">
        <f>+32-Z77</f>
        <v>11</v>
      </c>
      <c r="AJ77" s="12">
        <f>+AA77+AC77+AE77+AG77+AI77</f>
        <v>11</v>
      </c>
      <c r="AK77" s="12">
        <f>+N77+Y77+AJ77</f>
        <v>11</v>
      </c>
    </row>
    <row r="78" spans="1:37" ht="12.75">
      <c r="A78" s="1">
        <v>74</v>
      </c>
      <c r="B78" t="s">
        <v>145</v>
      </c>
      <c r="C78" t="s">
        <v>146</v>
      </c>
      <c r="N78" s="12">
        <f>+E78+G78+I78+K78+M78</f>
        <v>0</v>
      </c>
      <c r="Y78" s="12">
        <f>+P78+R78+T78+V78+X78</f>
        <v>0</v>
      </c>
      <c r="Z78">
        <v>21</v>
      </c>
      <c r="AA78" s="12">
        <f>+32-Z78</f>
        <v>11</v>
      </c>
      <c r="AJ78" s="12">
        <f>+AA78+AC78+AE78+AG78+AI78</f>
        <v>11</v>
      </c>
      <c r="AK78" s="12">
        <f>+N78+Y78+AJ78</f>
        <v>11</v>
      </c>
    </row>
    <row r="79" spans="1:37" ht="12.75">
      <c r="A79" s="1">
        <v>75</v>
      </c>
      <c r="B79" t="s">
        <v>147</v>
      </c>
      <c r="C79" t="s">
        <v>148</v>
      </c>
      <c r="N79" s="12">
        <f>+E79+G79+I79+K79+M79</f>
        <v>0</v>
      </c>
      <c r="Y79" s="12">
        <f>+P79+R79+T79+V79+X79</f>
        <v>0</v>
      </c>
      <c r="Z79">
        <v>21</v>
      </c>
      <c r="AA79" s="12">
        <f>+32-Z79</f>
        <v>11</v>
      </c>
      <c r="AJ79" s="12">
        <f>+AA79+AC79+AE79+AG79+AI79</f>
        <v>11</v>
      </c>
      <c r="AK79" s="12">
        <f>+N79+Y79+AJ79</f>
        <v>11</v>
      </c>
    </row>
    <row r="80" spans="1:37" ht="12.75">
      <c r="A80" s="1">
        <v>76</v>
      </c>
      <c r="B80" s="2" t="s">
        <v>122</v>
      </c>
      <c r="C80" s="2" t="s">
        <v>149</v>
      </c>
      <c r="N80" s="12">
        <f>+E80+G80+I80+K80+M80</f>
        <v>0</v>
      </c>
      <c r="S80">
        <v>8</v>
      </c>
      <c r="T80" s="12">
        <f>19-S80</f>
        <v>11</v>
      </c>
      <c r="Y80" s="12">
        <f>+P80+R80+T80+V80+X80</f>
        <v>11</v>
      </c>
      <c r="AJ80" s="12">
        <f>+AA80+AC80+AE80+AG80+AI80</f>
        <v>0</v>
      </c>
      <c r="AK80" s="12">
        <f>+N80+Y80+AJ80</f>
        <v>11</v>
      </c>
    </row>
    <row r="81" spans="1:37" ht="12.75">
      <c r="A81" s="1">
        <v>77</v>
      </c>
      <c r="B81" t="s">
        <v>150</v>
      </c>
      <c r="C81" t="s">
        <v>151</v>
      </c>
      <c r="N81" s="12">
        <f>+E81+G81+I81+K81+M81</f>
        <v>0</v>
      </c>
      <c r="Y81" s="12">
        <f>+P81+R81+T81+V81+X81</f>
        <v>0</v>
      </c>
      <c r="Z81">
        <v>21</v>
      </c>
      <c r="AA81" s="12">
        <f>+32-Z81</f>
        <v>11</v>
      </c>
      <c r="AJ81" s="12">
        <f>+AA81+AC81+AE81+AG81+AI81</f>
        <v>11</v>
      </c>
      <c r="AK81" s="12">
        <f>+N81+Y81+AJ81</f>
        <v>11</v>
      </c>
    </row>
    <row r="82" spans="1:37" ht="12.75">
      <c r="A82" s="1">
        <v>78</v>
      </c>
      <c r="B82" t="s">
        <v>152</v>
      </c>
      <c r="C82" t="s">
        <v>153</v>
      </c>
      <c r="N82" s="12">
        <f>+E82+G82+I82+K82+M82</f>
        <v>0</v>
      </c>
      <c r="Y82" s="12">
        <f>+P82+R82+T82+V82+X82</f>
        <v>0</v>
      </c>
      <c r="Z82">
        <v>21</v>
      </c>
      <c r="AA82" s="12">
        <f>+32-Z82</f>
        <v>11</v>
      </c>
      <c r="AJ82" s="12">
        <f>+AA82+AC82+AE82+AG82+AI82</f>
        <v>11</v>
      </c>
      <c r="AK82" s="12">
        <f>+N82+Y82+AJ82</f>
        <v>11</v>
      </c>
    </row>
    <row r="83" spans="1:37" ht="12.75">
      <c r="A83" s="1">
        <v>79</v>
      </c>
      <c r="B83" t="s">
        <v>154</v>
      </c>
      <c r="C83" t="s">
        <v>91</v>
      </c>
      <c r="N83" s="12">
        <f>+E83+G83+I83+K83+M83</f>
        <v>0</v>
      </c>
      <c r="U83">
        <v>5</v>
      </c>
      <c r="V83" s="12">
        <f>16-U83</f>
        <v>11</v>
      </c>
      <c r="Y83" s="12">
        <f>+P83+R83+T83+V83+X83</f>
        <v>11</v>
      </c>
      <c r="AJ83" s="12">
        <f>+AA83+AC83+AE83+AG83+AI83</f>
        <v>0</v>
      </c>
      <c r="AK83" s="12">
        <f>+N83+Y83+AJ83</f>
        <v>11</v>
      </c>
    </row>
    <row r="84" spans="1:37" ht="12.75">
      <c r="A84" s="1">
        <v>80</v>
      </c>
      <c r="B84" s="2" t="s">
        <v>155</v>
      </c>
      <c r="C84" s="2" t="s">
        <v>156</v>
      </c>
      <c r="J84">
        <v>10</v>
      </c>
      <c r="K84" s="12">
        <f>20-J84</f>
        <v>10</v>
      </c>
      <c r="N84" s="12">
        <f>+E84+G84+I84+K84+M84</f>
        <v>10</v>
      </c>
      <c r="Y84" s="12">
        <f>+P84+R84+T84+V84+X84</f>
        <v>0</v>
      </c>
      <c r="AJ84" s="12">
        <f>+AA84+AC84+AE84+AG84+AI84</f>
        <v>0</v>
      </c>
      <c r="AK84" s="12">
        <f>+N84+Y84+AJ84</f>
        <v>10</v>
      </c>
    </row>
    <row r="85" spans="1:37" ht="12.75">
      <c r="A85" s="1">
        <v>81</v>
      </c>
      <c r="B85" s="2" t="s">
        <v>157</v>
      </c>
      <c r="C85" s="2" t="s">
        <v>158</v>
      </c>
      <c r="N85" s="12">
        <f>+E85+G85+I85+K85+M85</f>
        <v>0</v>
      </c>
      <c r="S85">
        <v>10</v>
      </c>
      <c r="T85" s="12">
        <f>19-S85</f>
        <v>9</v>
      </c>
      <c r="Y85" s="12">
        <f>+P85+R85+T85+V85+X85</f>
        <v>9</v>
      </c>
      <c r="AJ85" s="12">
        <f>+AA85+AC85+AE85+AG85+AI85</f>
        <v>0</v>
      </c>
      <c r="AK85" s="12">
        <f>+N85+Y85+AJ85</f>
        <v>9</v>
      </c>
    </row>
    <row r="86" spans="1:37" ht="12.75">
      <c r="A86" s="1">
        <v>82</v>
      </c>
      <c r="B86" s="2" t="s">
        <v>159</v>
      </c>
      <c r="C86" s="2" t="s">
        <v>160</v>
      </c>
      <c r="J86">
        <v>11.5</v>
      </c>
      <c r="K86" s="12">
        <f>20-J86</f>
        <v>8.5</v>
      </c>
      <c r="N86" s="12">
        <f>+E86+G86+I86+K86+M86</f>
        <v>8.5</v>
      </c>
      <c r="Y86" s="12">
        <f>+P86+R86+T86+V86+X86</f>
        <v>0</v>
      </c>
      <c r="AJ86" s="12">
        <f>+AA86+AC86+AE86+AG86+AI86</f>
        <v>0</v>
      </c>
      <c r="AK86" s="12">
        <f>+N86+Y86+AJ86</f>
        <v>8.5</v>
      </c>
    </row>
    <row r="87" spans="1:37" ht="12.75">
      <c r="A87" s="1">
        <v>83</v>
      </c>
      <c r="B87" s="2" t="s">
        <v>161</v>
      </c>
      <c r="C87" s="2" t="s">
        <v>73</v>
      </c>
      <c r="H87">
        <v>23</v>
      </c>
      <c r="I87" s="12">
        <f>31-H87</f>
        <v>8</v>
      </c>
      <c r="N87" s="12">
        <f>+E87+G87+I87+K87+M87</f>
        <v>8</v>
      </c>
      <c r="Y87" s="12">
        <f>+P87+R87+T87+V87+X87</f>
        <v>0</v>
      </c>
      <c r="AJ87" s="12">
        <f>+AA87+AC87+AE87+AG87+AI87</f>
        <v>0</v>
      </c>
      <c r="AK87" s="12">
        <f>+N87+Y87+AJ87</f>
        <v>8</v>
      </c>
    </row>
    <row r="88" spans="1:37" ht="12.75">
      <c r="A88" s="1">
        <v>84</v>
      </c>
      <c r="B88" s="2" t="s">
        <v>162</v>
      </c>
      <c r="C88" s="2" t="s">
        <v>163</v>
      </c>
      <c r="H88">
        <v>23</v>
      </c>
      <c r="I88" s="12">
        <f>31-H88</f>
        <v>8</v>
      </c>
      <c r="N88" s="12">
        <f>+E88+G88+I88+K88+M88</f>
        <v>8</v>
      </c>
      <c r="Y88" s="12">
        <f>+P88+R88+T88+V88+X88</f>
        <v>0</v>
      </c>
      <c r="AJ88" s="12">
        <f>+AA88+AC88+AE88+AG88+AI88</f>
        <v>0</v>
      </c>
      <c r="AK88" s="12">
        <f>+N88+Y88+AJ88</f>
        <v>8</v>
      </c>
    </row>
    <row r="89" spans="1:37" ht="12.75">
      <c r="A89" s="1">
        <v>85</v>
      </c>
      <c r="B89" s="2" t="s">
        <v>164</v>
      </c>
      <c r="C89" s="2" t="s">
        <v>165</v>
      </c>
      <c r="H89">
        <v>23</v>
      </c>
      <c r="I89" s="12">
        <f>31-H89</f>
        <v>8</v>
      </c>
      <c r="N89" s="12">
        <f>+E89+G89+I89+K89+M89</f>
        <v>8</v>
      </c>
      <c r="Y89" s="12">
        <f>+P89+R89+T89+V89+X89</f>
        <v>0</v>
      </c>
      <c r="AJ89" s="12">
        <f>+AA89+AC89+AE89+AG89+AI89</f>
        <v>0</v>
      </c>
      <c r="AK89" s="12">
        <f>+N89+Y89+AJ89</f>
        <v>8</v>
      </c>
    </row>
    <row r="90" spans="1:37" ht="12.75">
      <c r="A90" s="1">
        <v>86</v>
      </c>
      <c r="B90" s="2" t="s">
        <v>166</v>
      </c>
      <c r="C90" s="2" t="s">
        <v>167</v>
      </c>
      <c r="H90">
        <v>23</v>
      </c>
      <c r="I90" s="12">
        <f>31-H90</f>
        <v>8</v>
      </c>
      <c r="N90" s="12">
        <f>+E90+G90+I90+K90+M90</f>
        <v>8</v>
      </c>
      <c r="Y90" s="12">
        <f>+P90+R90+T90+V90+X90</f>
        <v>0</v>
      </c>
      <c r="AJ90" s="12">
        <f>+AA90+AC90+AE90+AG90+AI90</f>
        <v>0</v>
      </c>
      <c r="AK90" s="12">
        <f>+N90+Y90+AJ90</f>
        <v>8</v>
      </c>
    </row>
    <row r="91" spans="1:37" ht="12.75">
      <c r="A91" s="1">
        <v>87</v>
      </c>
      <c r="B91" s="11" t="s">
        <v>26</v>
      </c>
      <c r="C91" t="s">
        <v>168</v>
      </c>
      <c r="L91">
        <v>19</v>
      </c>
      <c r="M91" s="12">
        <f>23-L91</f>
        <v>4</v>
      </c>
      <c r="N91" s="12">
        <f>+E91+G91+I91+K91+M91</f>
        <v>4</v>
      </c>
      <c r="Y91" s="12">
        <f>+P91+R91+T91+V88+X91</f>
        <v>0</v>
      </c>
      <c r="AJ91" s="12">
        <f>+AA91+AC91+AE91+AG91+AI91</f>
        <v>0</v>
      </c>
      <c r="AK91" s="12">
        <f>+N91+Y91+AJ91</f>
        <v>4</v>
      </c>
    </row>
    <row r="92" spans="1:37" ht="12.75">
      <c r="A92" s="1">
        <v>88</v>
      </c>
      <c r="B92" s="2" t="s">
        <v>169</v>
      </c>
      <c r="C92" s="2" t="s">
        <v>170</v>
      </c>
      <c r="H92">
        <v>23</v>
      </c>
      <c r="I92" s="12">
        <f>31-H92</f>
        <v>8</v>
      </c>
      <c r="N92" s="12">
        <f>+E92+G92+I92+K92+M92</f>
        <v>8</v>
      </c>
      <c r="Y92" s="12">
        <f>+P92+R92+T92+V92+X92</f>
        <v>0</v>
      </c>
      <c r="AJ92" s="12">
        <f>+AA92+AC92+AE92+AG92+AI92</f>
        <v>0</v>
      </c>
      <c r="AK92" s="12">
        <f>+N92+Y92+AJ92</f>
        <v>8</v>
      </c>
    </row>
    <row r="93" spans="1:37" ht="12.75">
      <c r="A93" s="1">
        <v>89</v>
      </c>
      <c r="B93" s="2" t="s">
        <v>171</v>
      </c>
      <c r="C93" s="2" t="s">
        <v>172</v>
      </c>
      <c r="H93">
        <v>23</v>
      </c>
      <c r="I93" s="12">
        <f>31-H93</f>
        <v>8</v>
      </c>
      <c r="N93" s="12">
        <f>+E93+G93+I93+K93+M93</f>
        <v>8</v>
      </c>
      <c r="Y93" s="12">
        <f>+P93+R93+T93+V93+X93</f>
        <v>0</v>
      </c>
      <c r="AJ93" s="12">
        <f>+AA93+AC93+AE93+AG93+AI93</f>
        <v>0</v>
      </c>
      <c r="AK93" s="12">
        <f>+N93+Y93+AJ93</f>
        <v>8</v>
      </c>
    </row>
    <row r="94" spans="1:37" ht="12.75">
      <c r="A94" s="1">
        <v>90</v>
      </c>
      <c r="B94" s="2" t="s">
        <v>173</v>
      </c>
      <c r="C94" s="2" t="s">
        <v>174</v>
      </c>
      <c r="H94">
        <v>23</v>
      </c>
      <c r="I94" s="12">
        <f>31-H94</f>
        <v>8</v>
      </c>
      <c r="N94" s="12">
        <f>+E94+G94+I94+K94+M94</f>
        <v>8</v>
      </c>
      <c r="Y94" s="12">
        <f>+P94+R94+T94+V94+X94</f>
        <v>0</v>
      </c>
      <c r="AJ94" s="12">
        <f>+AA94+AC94+AE94+AG94+AI94</f>
        <v>0</v>
      </c>
      <c r="AK94" s="12">
        <f>+N94+Y94+AJ94</f>
        <v>8</v>
      </c>
    </row>
    <row r="95" spans="1:37" ht="12.75">
      <c r="A95" s="1">
        <v>91</v>
      </c>
      <c r="B95" t="s">
        <v>175</v>
      </c>
      <c r="C95" t="s">
        <v>176</v>
      </c>
      <c r="N95" s="12">
        <f>+E95+G95+I95+K95+M95</f>
        <v>0</v>
      </c>
      <c r="Y95" s="12">
        <f>+P95+R95+T95+V95+X95</f>
        <v>0</v>
      </c>
      <c r="AH95">
        <v>5</v>
      </c>
      <c r="AI95" s="13">
        <f>12-AH95</f>
        <v>7</v>
      </c>
      <c r="AJ95" s="12">
        <f>+AA95+AC95+AE95+AG95+AI95</f>
        <v>7</v>
      </c>
      <c r="AK95" s="12">
        <f>+N95+Y95+AJ95</f>
        <v>7</v>
      </c>
    </row>
    <row r="96" spans="1:37" ht="12.75">
      <c r="A96" s="1">
        <v>92</v>
      </c>
      <c r="B96" t="s">
        <v>177</v>
      </c>
      <c r="C96" t="s">
        <v>178</v>
      </c>
      <c r="N96" s="12">
        <f>+E96+G96+I96+K96+M96</f>
        <v>0</v>
      </c>
      <c r="Y96" s="12">
        <f>+P96+R96+T96+V96+X96</f>
        <v>0</v>
      </c>
      <c r="AD96">
        <v>17.5</v>
      </c>
      <c r="AE96" s="12">
        <f>24-AD96</f>
        <v>6.5</v>
      </c>
      <c r="AJ96" s="12">
        <f>+AA96+AC96+AE96+AG96+AI96</f>
        <v>6.5</v>
      </c>
      <c r="AK96" s="12">
        <f>+N96+Y96+AJ96</f>
        <v>6.5</v>
      </c>
    </row>
    <row r="97" spans="1:37" ht="12.75">
      <c r="A97" s="1">
        <v>93</v>
      </c>
      <c r="B97" s="2" t="s">
        <v>179</v>
      </c>
      <c r="C97" s="2" t="s">
        <v>180</v>
      </c>
      <c r="N97" s="12">
        <f>+E97+G97+I97+K97+M97</f>
        <v>0</v>
      </c>
      <c r="S97">
        <v>13</v>
      </c>
      <c r="T97" s="12">
        <f>19-S97</f>
        <v>6</v>
      </c>
      <c r="Y97" s="12">
        <f>+P97+R97+T97+V97+X97</f>
        <v>6</v>
      </c>
      <c r="AJ97" s="12">
        <f>+AA97+AC97+AE97+AG97+AI97</f>
        <v>0</v>
      </c>
      <c r="AK97" s="12">
        <f>+N97+Y97+AJ97</f>
        <v>6</v>
      </c>
    </row>
    <row r="98" spans="1:37" ht="12.75">
      <c r="A98" s="1">
        <v>94</v>
      </c>
      <c r="B98" t="s">
        <v>181</v>
      </c>
      <c r="C98" t="s">
        <v>64</v>
      </c>
      <c r="N98" s="12">
        <f>+E98+G98+I98+K98+M98</f>
        <v>0</v>
      </c>
      <c r="U98">
        <v>10</v>
      </c>
      <c r="V98" s="12">
        <f>16-U98</f>
        <v>6</v>
      </c>
      <c r="Y98" s="12">
        <f>+P98+R98+T98+V98+X98</f>
        <v>6</v>
      </c>
      <c r="AJ98" s="12">
        <f>+AA98+AC98+AE98+AG98+AI98</f>
        <v>0</v>
      </c>
      <c r="AK98" s="12">
        <f>+N98+Y98+AJ98</f>
        <v>6</v>
      </c>
    </row>
    <row r="99" spans="1:37" ht="12.75">
      <c r="A99" s="1">
        <v>95</v>
      </c>
      <c r="B99" t="s">
        <v>182</v>
      </c>
      <c r="C99" t="s">
        <v>168</v>
      </c>
      <c r="N99" s="12">
        <f>+E99+G99+I99+K99+M99</f>
        <v>0</v>
      </c>
      <c r="U99">
        <v>14.5</v>
      </c>
      <c r="V99" s="12">
        <f>16-U99</f>
        <v>1.5</v>
      </c>
      <c r="W99">
        <v>5</v>
      </c>
      <c r="X99">
        <v>4</v>
      </c>
      <c r="Y99" s="12">
        <f>+P99+R99+T99+V99+X99</f>
        <v>5.5</v>
      </c>
      <c r="AJ99" s="12">
        <f>+AA99+AC99+AE99+AG99+AI99</f>
        <v>0</v>
      </c>
      <c r="AK99" s="12">
        <f>+N99+Y99+AJ99</f>
        <v>5.5</v>
      </c>
    </row>
    <row r="100" spans="1:37" ht="12.75">
      <c r="A100" s="1">
        <v>96</v>
      </c>
      <c r="B100" s="2" t="s">
        <v>183</v>
      </c>
      <c r="C100" s="2" t="s">
        <v>184</v>
      </c>
      <c r="N100" s="12">
        <f>+E100+G100+I100+K100+M100</f>
        <v>0</v>
      </c>
      <c r="Y100" s="12">
        <f>+P100+R100+T100+V100+X100</f>
        <v>0</v>
      </c>
      <c r="AH100">
        <v>8</v>
      </c>
      <c r="AI100" s="13">
        <f>12-AH100</f>
        <v>4</v>
      </c>
      <c r="AJ100" s="12">
        <f>+AA100+AC100+AE100+AG100+AI100</f>
        <v>4</v>
      </c>
      <c r="AK100" s="12">
        <f>+N100+Y100+AJ100</f>
        <v>4</v>
      </c>
    </row>
    <row r="101" spans="1:37" ht="12.75">
      <c r="A101" s="1">
        <v>97</v>
      </c>
      <c r="B101" s="2" t="s">
        <v>185</v>
      </c>
      <c r="C101" s="2" t="s">
        <v>73</v>
      </c>
      <c r="J101">
        <v>16</v>
      </c>
      <c r="K101" s="12">
        <f>20-J101</f>
        <v>4</v>
      </c>
      <c r="N101" s="12">
        <f>+E101+G101+I101+K101+M101</f>
        <v>4</v>
      </c>
      <c r="Y101" s="12">
        <f>+P101+R101+T101+V101+X101</f>
        <v>0</v>
      </c>
      <c r="AJ101" s="12">
        <f>+AA101+AC101+AE101+AG101+AI101</f>
        <v>0</v>
      </c>
      <c r="AK101" s="12">
        <f>+N101+Y101+AJ101</f>
        <v>4</v>
      </c>
    </row>
    <row r="102" spans="1:37" ht="12.75">
      <c r="A102" s="1">
        <v>98</v>
      </c>
      <c r="B102" t="s">
        <v>186</v>
      </c>
      <c r="C102" t="s">
        <v>84</v>
      </c>
      <c r="L102">
        <v>19</v>
      </c>
      <c r="M102" s="12">
        <f>23-L102</f>
        <v>4</v>
      </c>
      <c r="N102" s="12">
        <f>+E102+G102+I102+K102+M102</f>
        <v>4</v>
      </c>
      <c r="Y102" s="12">
        <f>+P102+R102+T102+V102+X102</f>
        <v>0</v>
      </c>
      <c r="AJ102" s="12">
        <f>+AA102+AC102+AE102+AG102+AI102</f>
        <v>0</v>
      </c>
      <c r="AK102" s="12">
        <f>+N102+Y102+AJ102</f>
        <v>4</v>
      </c>
    </row>
    <row r="103" spans="1:37" ht="12.75">
      <c r="A103" s="1">
        <v>99</v>
      </c>
      <c r="B103" s="2" t="s">
        <v>187</v>
      </c>
      <c r="C103" s="2" t="s">
        <v>188</v>
      </c>
      <c r="N103" s="12">
        <f>+E103+G103+I103+K103+M103</f>
        <v>0</v>
      </c>
      <c r="S103">
        <v>17.5</v>
      </c>
      <c r="T103" s="12">
        <f>19-S103</f>
        <v>1.5</v>
      </c>
      <c r="Y103" s="12">
        <f>+P103+R103+T103+V103+X103</f>
        <v>1.5</v>
      </c>
      <c r="AJ103" s="12">
        <f>+AA103+AC103+AE103+AG103+AI103</f>
        <v>0</v>
      </c>
      <c r="AK103" s="12">
        <f>+N103+Y103+AJ103</f>
        <v>1.5</v>
      </c>
    </row>
    <row r="104" spans="1:37" ht="12.75">
      <c r="A104" s="1">
        <v>100</v>
      </c>
      <c r="B104" s="2" t="s">
        <v>182</v>
      </c>
      <c r="C104" s="2" t="s">
        <v>189</v>
      </c>
      <c r="N104" s="12">
        <f>+E104+G104+I104+K104+M104</f>
        <v>0</v>
      </c>
      <c r="W104">
        <v>8</v>
      </c>
      <c r="X104">
        <v>1</v>
      </c>
      <c r="Y104" s="12">
        <f>+P104+R104+T104+V104+X104</f>
        <v>1</v>
      </c>
      <c r="AJ104" s="12">
        <f>+AA104+AC104+AE104+AG104+AI104</f>
        <v>0</v>
      </c>
      <c r="AK104" s="12">
        <f>+N104+Y104+AJ104</f>
        <v>1</v>
      </c>
    </row>
    <row r="105" spans="25:37" ht="12.75">
      <c r="Y105" s="12"/>
      <c r="AK105" s="12"/>
    </row>
    <row r="108" spans="3:37" ht="12.75">
      <c r="C108" s="2" t="s">
        <v>190</v>
      </c>
      <c r="D108" s="12">
        <f>SUM(D5:D86)</f>
        <v>325</v>
      </c>
      <c r="E108" s="12">
        <f>SUM(E5:E86)</f>
        <v>325</v>
      </c>
      <c r="F108" s="12">
        <f>SUM(F5:F86)</f>
        <v>325</v>
      </c>
      <c r="G108" s="12">
        <f>SUM(G5:G86)</f>
        <v>325</v>
      </c>
      <c r="H108" s="12">
        <f>SUM(H5:H86)</f>
        <v>304</v>
      </c>
      <c r="I108" s="12">
        <f>SUM(I5:I86)</f>
        <v>409</v>
      </c>
      <c r="J108" s="12">
        <f>SUM(J5:J86)</f>
        <v>174</v>
      </c>
      <c r="K108" s="12">
        <f>SUM(K5:K86)</f>
        <v>186</v>
      </c>
      <c r="L108" s="12">
        <f>SUM(L5:L86)</f>
        <v>215</v>
      </c>
      <c r="M108" s="12">
        <f>SUM(M5:M86)</f>
        <v>245</v>
      </c>
      <c r="N108" s="12">
        <f>SUM(N5:N86)</f>
        <v>1490</v>
      </c>
      <c r="O108" s="12">
        <f>SUM(O5:O86)</f>
        <v>120</v>
      </c>
      <c r="P108" s="12">
        <f>SUM(P5:P86)</f>
        <v>120</v>
      </c>
      <c r="Q108" s="12">
        <f>SUM(Q5:Q86)</f>
        <v>136</v>
      </c>
      <c r="R108" s="12">
        <f>SUM(R5:R86)</f>
        <v>136</v>
      </c>
      <c r="S108" s="12">
        <f>SUM(S5:S86)</f>
        <v>140.5</v>
      </c>
      <c r="T108" s="12">
        <f>SUM(T5:T86)</f>
        <v>163.5</v>
      </c>
      <c r="U108" s="12">
        <f>SUM(U5:U86)</f>
        <v>95.5</v>
      </c>
      <c r="V108" s="12">
        <f>SUM(V5:V86)</f>
        <v>112.5</v>
      </c>
      <c r="W108" s="12">
        <f>SUM(W5:W86)</f>
        <v>23</v>
      </c>
      <c r="X108" s="12">
        <f>SUM(X5:X86)</f>
        <v>31</v>
      </c>
      <c r="Y108" s="12">
        <f>SUM(Y5:Y86)</f>
        <v>563</v>
      </c>
      <c r="Z108" s="12">
        <f>SUM(Z5:Z86)</f>
        <v>496</v>
      </c>
      <c r="AA108" s="12">
        <f>SUM(AA5:AA86)</f>
        <v>496</v>
      </c>
      <c r="AB108" s="12">
        <f>SUM(AB5:AB86)</f>
        <v>210</v>
      </c>
      <c r="AC108" s="12">
        <f>SUM(AC5:AC86)</f>
        <v>210</v>
      </c>
      <c r="AD108" s="12">
        <f>SUM(AD5:AD86)</f>
        <v>258.5</v>
      </c>
      <c r="AE108" s="12">
        <f>SUM(AE5:AE86)</f>
        <v>269.5</v>
      </c>
      <c r="AF108" s="12">
        <f>SUM(AF5:AF86)</f>
        <v>190</v>
      </c>
      <c r="AG108" s="12">
        <f>SUM(AG5:AG86)</f>
        <v>190</v>
      </c>
      <c r="AH108" s="12">
        <f>SUM(AH5:AH86)</f>
        <v>53</v>
      </c>
      <c r="AI108" s="12">
        <f>SUM(AI5:AI86)</f>
        <v>55</v>
      </c>
      <c r="AJ108" s="12">
        <f>SUM(AJ5:AJ86)</f>
        <v>1220.5</v>
      </c>
      <c r="AK108" s="12">
        <f>SUM(AK5:AK86)</f>
        <v>3273.5</v>
      </c>
    </row>
  </sheetData>
  <mergeCells count="19">
    <mergeCell ref="D1:N1"/>
    <mergeCell ref="O1:Y1"/>
    <mergeCell ref="Z1:AJ1"/>
    <mergeCell ref="AM1:AO1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Z2:AA2"/>
    <mergeCell ref="AB2:AC2"/>
    <mergeCell ref="AD2:AE2"/>
    <mergeCell ref="AF2:AG2"/>
    <mergeCell ref="AH2:AI2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O7" activeCellId="1" sqref="B5:C17 O7"/>
    </sheetView>
  </sheetViews>
  <sheetFormatPr defaultColWidth="11.421875" defaultRowHeight="12.75"/>
  <cols>
    <col min="1" max="1" width="11.8515625" style="2" customWidth="1"/>
    <col min="2" max="2" width="11.421875" style="2" customWidth="1"/>
    <col min="3" max="3" width="6.421875" style="0" customWidth="1"/>
    <col min="4" max="4" width="6.00390625" style="0" customWidth="1"/>
    <col min="5" max="5" width="6.421875" style="0" customWidth="1"/>
    <col min="6" max="6" width="6.00390625" style="0" customWidth="1"/>
    <col min="7" max="7" width="6.421875" style="0" customWidth="1"/>
    <col min="8" max="8" width="6.00390625" style="0" customWidth="1"/>
    <col min="9" max="9" width="7.7109375" style="0" customWidth="1"/>
  </cols>
  <sheetData>
    <row r="1" spans="1:9" s="8" customFormat="1" ht="61.5" customHeight="1">
      <c r="A1" s="6"/>
      <c r="B1" s="6"/>
      <c r="C1" s="7" t="s">
        <v>191</v>
      </c>
      <c r="D1" s="7"/>
      <c r="E1" s="7" t="s">
        <v>192</v>
      </c>
      <c r="F1" s="7"/>
      <c r="G1" s="7" t="s">
        <v>193</v>
      </c>
      <c r="H1" s="7"/>
      <c r="I1" s="8" t="s">
        <v>9</v>
      </c>
    </row>
    <row r="2" spans="1:8" s="8" customFormat="1" ht="8.25" customHeight="1">
      <c r="A2" s="6"/>
      <c r="B2" s="6"/>
      <c r="C2" s="7"/>
      <c r="D2" s="7"/>
      <c r="E2" s="7"/>
      <c r="F2" s="7"/>
      <c r="G2" s="7"/>
      <c r="H2" s="7"/>
    </row>
    <row r="3" spans="1:9" ht="12.75">
      <c r="A3" s="2" t="s">
        <v>16</v>
      </c>
      <c r="B3" s="2" t="s">
        <v>17</v>
      </c>
      <c r="C3" t="s">
        <v>18</v>
      </c>
      <c r="D3" t="s">
        <v>19</v>
      </c>
      <c r="E3" t="s">
        <v>18</v>
      </c>
      <c r="F3" t="s">
        <v>19</v>
      </c>
      <c r="G3" t="s">
        <v>18</v>
      </c>
      <c r="H3" t="s">
        <v>19</v>
      </c>
      <c r="I3" t="s">
        <v>20</v>
      </c>
    </row>
    <row r="4" spans="1:9" ht="12.75">
      <c r="A4" s="2" t="s">
        <v>65</v>
      </c>
      <c r="B4" s="2" t="s">
        <v>66</v>
      </c>
      <c r="C4" s="11">
        <v>7</v>
      </c>
      <c r="D4" s="2">
        <f>26-C4</f>
        <v>19</v>
      </c>
      <c r="G4">
        <v>8</v>
      </c>
      <c r="H4" s="12">
        <f>20-G4</f>
        <v>12</v>
      </c>
      <c r="I4" s="12">
        <f>+D4+F4+H4</f>
        <v>31</v>
      </c>
    </row>
    <row r="5" spans="1:9" ht="12.75">
      <c r="A5" s="2" t="s">
        <v>24</v>
      </c>
      <c r="B5" s="2" t="s">
        <v>25</v>
      </c>
      <c r="C5" s="11">
        <v>8</v>
      </c>
      <c r="D5" s="2">
        <f>26-C5</f>
        <v>18</v>
      </c>
      <c r="E5">
        <v>2</v>
      </c>
      <c r="F5">
        <v>7</v>
      </c>
      <c r="G5">
        <v>16</v>
      </c>
      <c r="H5" s="12">
        <f>20-G5</f>
        <v>4</v>
      </c>
      <c r="I5" s="12">
        <f>+D5+F5+H5</f>
        <v>29</v>
      </c>
    </row>
    <row r="6" spans="1:9" ht="12.75">
      <c r="A6" s="2" t="s">
        <v>54</v>
      </c>
      <c r="B6" s="2" t="s">
        <v>71</v>
      </c>
      <c r="C6" s="10">
        <v>1</v>
      </c>
      <c r="D6" s="10">
        <f>26-C6</f>
        <v>25</v>
      </c>
      <c r="I6" s="12">
        <f>+D6+F6+H6</f>
        <v>25</v>
      </c>
    </row>
    <row r="7" spans="1:9" ht="12.75">
      <c r="A7" s="2" t="s">
        <v>22</v>
      </c>
      <c r="B7" s="2" t="s">
        <v>23</v>
      </c>
      <c r="C7" s="11">
        <v>11</v>
      </c>
      <c r="D7" s="2">
        <f>26-C7</f>
        <v>15</v>
      </c>
      <c r="E7">
        <v>4</v>
      </c>
      <c r="F7">
        <v>5</v>
      </c>
      <c r="G7">
        <v>16</v>
      </c>
      <c r="H7" s="12">
        <f>20-G7</f>
        <v>4</v>
      </c>
      <c r="I7" s="12">
        <f>+D7+F7+H7</f>
        <v>24</v>
      </c>
    </row>
    <row r="8" spans="1:9" ht="12.75">
      <c r="A8" s="2" t="s">
        <v>61</v>
      </c>
      <c r="B8" s="2" t="s">
        <v>62</v>
      </c>
      <c r="C8">
        <v>9</v>
      </c>
      <c r="D8" s="2">
        <f>26-C8</f>
        <v>17</v>
      </c>
      <c r="E8">
        <v>6</v>
      </c>
      <c r="F8">
        <v>3</v>
      </c>
      <c r="G8">
        <v>16</v>
      </c>
      <c r="H8" s="12">
        <f>20-G8</f>
        <v>4</v>
      </c>
      <c r="I8" s="12">
        <f>+D8+F8+H8</f>
        <v>24</v>
      </c>
    </row>
    <row r="9" spans="1:9" ht="12.75">
      <c r="A9" s="2" t="s">
        <v>54</v>
      </c>
      <c r="B9" s="2" t="s">
        <v>55</v>
      </c>
      <c r="C9" s="2">
        <v>2</v>
      </c>
      <c r="D9" s="2">
        <f>26-C9</f>
        <v>24</v>
      </c>
      <c r="I9" s="12">
        <f>+D9+F9+H9</f>
        <v>24</v>
      </c>
    </row>
    <row r="10" spans="1:9" ht="12.75">
      <c r="A10" s="11" t="s">
        <v>26</v>
      </c>
      <c r="B10" s="11" t="s">
        <v>27</v>
      </c>
      <c r="C10">
        <v>3</v>
      </c>
      <c r="D10" s="2">
        <f>26-C10</f>
        <v>23</v>
      </c>
      <c r="I10" s="12">
        <f>+D10+F10+H10</f>
        <v>23</v>
      </c>
    </row>
    <row r="11" spans="1:9" ht="12.75">
      <c r="A11" s="11" t="s">
        <v>36</v>
      </c>
      <c r="B11" s="11" t="s">
        <v>37</v>
      </c>
      <c r="C11" s="11">
        <v>4</v>
      </c>
      <c r="D11" s="2">
        <f>26-C11</f>
        <v>22</v>
      </c>
      <c r="I11" s="12">
        <f>+D11+F11+H11</f>
        <v>22</v>
      </c>
    </row>
    <row r="12" spans="1:9" ht="12.75">
      <c r="A12" s="2" t="s">
        <v>60</v>
      </c>
      <c r="B12" s="2" t="s">
        <v>38</v>
      </c>
      <c r="C12" s="11">
        <v>5</v>
      </c>
      <c r="D12" s="2">
        <f>26-C12</f>
        <v>21</v>
      </c>
      <c r="I12" s="12">
        <f>+D12+F12+H12</f>
        <v>21</v>
      </c>
    </row>
    <row r="13" spans="1:9" ht="12.75">
      <c r="A13" s="2" t="s">
        <v>36</v>
      </c>
      <c r="B13" s="2" t="s">
        <v>38</v>
      </c>
      <c r="C13">
        <v>6</v>
      </c>
      <c r="D13" s="2">
        <f>26-C13</f>
        <v>20</v>
      </c>
      <c r="I13" s="12">
        <f>+D13+F13+H13</f>
        <v>20</v>
      </c>
    </row>
    <row r="14" spans="1:9" ht="12.75">
      <c r="A14" t="s">
        <v>43</v>
      </c>
      <c r="B14" t="s">
        <v>44</v>
      </c>
      <c r="G14">
        <v>1</v>
      </c>
      <c r="H14" s="12">
        <f>20-G14</f>
        <v>19</v>
      </c>
      <c r="I14" s="12">
        <f>+D14+F14+H14</f>
        <v>19</v>
      </c>
    </row>
    <row r="15" spans="1:9" ht="12.75">
      <c r="A15" t="s">
        <v>81</v>
      </c>
      <c r="B15" t="s">
        <v>82</v>
      </c>
      <c r="G15">
        <v>2</v>
      </c>
      <c r="H15" s="12">
        <f>20-G15</f>
        <v>18</v>
      </c>
      <c r="I15" s="12">
        <f>+D15+F15+H15</f>
        <v>18</v>
      </c>
    </row>
    <row r="16" spans="1:9" ht="12.75">
      <c r="A16" t="s">
        <v>94</v>
      </c>
      <c r="B16" t="s">
        <v>95</v>
      </c>
      <c r="G16">
        <v>3</v>
      </c>
      <c r="H16" s="12">
        <f>20-G16</f>
        <v>17</v>
      </c>
      <c r="I16" s="12">
        <f>+D16+F16+H16</f>
        <v>17</v>
      </c>
    </row>
    <row r="17" spans="1:9" ht="12.75">
      <c r="A17" t="s">
        <v>32</v>
      </c>
      <c r="B17" t="s">
        <v>33</v>
      </c>
      <c r="G17">
        <v>4</v>
      </c>
      <c r="H17" s="12">
        <f>20-G17</f>
        <v>16</v>
      </c>
      <c r="I17" s="12">
        <f>+D17+F17+H17</f>
        <v>16</v>
      </c>
    </row>
    <row r="18" spans="1:9" ht="12.75">
      <c r="A18" s="11" t="s">
        <v>26</v>
      </c>
      <c r="B18" s="11" t="s">
        <v>31</v>
      </c>
      <c r="C18" s="11">
        <v>14</v>
      </c>
      <c r="D18" s="2">
        <f>26-C18</f>
        <v>12</v>
      </c>
      <c r="G18">
        <v>16</v>
      </c>
      <c r="H18" s="12">
        <f>20-G18</f>
        <v>4</v>
      </c>
      <c r="I18" s="12">
        <f>+D18+F18+H18</f>
        <v>16</v>
      </c>
    </row>
    <row r="19" spans="1:9" ht="12.75">
      <c r="A19" s="2" t="s">
        <v>56</v>
      </c>
      <c r="B19" s="2" t="s">
        <v>57</v>
      </c>
      <c r="C19" s="11">
        <v>10</v>
      </c>
      <c r="D19" s="2">
        <f>26-C19</f>
        <v>16</v>
      </c>
      <c r="I19" s="12">
        <f>+D19+F19+H19</f>
        <v>16</v>
      </c>
    </row>
    <row r="20" spans="1:9" ht="12.75">
      <c r="A20" s="11" t="s">
        <v>53</v>
      </c>
      <c r="B20" s="11" t="s">
        <v>48</v>
      </c>
      <c r="C20">
        <v>21.5</v>
      </c>
      <c r="D20" s="2">
        <f>26-C20</f>
        <v>4.5</v>
      </c>
      <c r="G20">
        <v>9</v>
      </c>
      <c r="H20" s="12">
        <f>20-G20</f>
        <v>11</v>
      </c>
      <c r="I20" s="12">
        <f>+D20+F20+H20</f>
        <v>15.5</v>
      </c>
    </row>
    <row r="21" spans="1:9" ht="12.75">
      <c r="A21" t="s">
        <v>58</v>
      </c>
      <c r="B21" t="s">
        <v>59</v>
      </c>
      <c r="G21">
        <v>5</v>
      </c>
      <c r="H21" s="12">
        <f>20-G21</f>
        <v>15</v>
      </c>
      <c r="I21" s="12">
        <f>+D21+F21+H21</f>
        <v>15</v>
      </c>
    </row>
    <row r="22" spans="1:9" ht="12.75">
      <c r="A22" t="s">
        <v>133</v>
      </c>
      <c r="B22" t="s">
        <v>134</v>
      </c>
      <c r="G22">
        <v>6</v>
      </c>
      <c r="H22" s="12">
        <f>20-G22</f>
        <v>14</v>
      </c>
      <c r="I22" s="12">
        <f>+D22+F22+H22</f>
        <v>14</v>
      </c>
    </row>
    <row r="23" spans="1:9" ht="12.75">
      <c r="A23" s="2" t="s">
        <v>39</v>
      </c>
      <c r="B23" s="2" t="s">
        <v>40</v>
      </c>
      <c r="C23">
        <v>21.5</v>
      </c>
      <c r="D23" s="2">
        <f>26-C23</f>
        <v>4.5</v>
      </c>
      <c r="G23">
        <v>11</v>
      </c>
      <c r="H23" s="12">
        <f>20-G23</f>
        <v>9</v>
      </c>
      <c r="I23" s="12">
        <f>+D23+F23+H23</f>
        <v>13.5</v>
      </c>
    </row>
    <row r="24" spans="1:9" ht="12.75">
      <c r="A24" s="2" t="s">
        <v>49</v>
      </c>
      <c r="B24" s="2" t="s">
        <v>50</v>
      </c>
      <c r="C24">
        <v>12.5</v>
      </c>
      <c r="D24" s="2">
        <f>26-C24</f>
        <v>13.5</v>
      </c>
      <c r="I24" s="12">
        <f>+D24+F24+H24</f>
        <v>13.5</v>
      </c>
    </row>
    <row r="25" spans="1:9" ht="12.75">
      <c r="A25" s="11" t="s">
        <v>26</v>
      </c>
      <c r="B25" s="11" t="s">
        <v>130</v>
      </c>
      <c r="C25" s="11">
        <v>12.5</v>
      </c>
      <c r="D25" s="2">
        <f>26-C25</f>
        <v>13.5</v>
      </c>
      <c r="I25" s="12">
        <f>+D25+F25+H25</f>
        <v>13.5</v>
      </c>
    </row>
    <row r="26" spans="1:9" ht="12.75">
      <c r="A26" t="s">
        <v>194</v>
      </c>
      <c r="B26" t="s">
        <v>195</v>
      </c>
      <c r="G26">
        <v>7</v>
      </c>
      <c r="H26" s="12">
        <f>20-G26</f>
        <v>13</v>
      </c>
      <c r="I26" s="12">
        <f>+D26+F26+H26</f>
        <v>13</v>
      </c>
    </row>
    <row r="27" spans="1:9" ht="12.75">
      <c r="A27" s="2" t="s">
        <v>60</v>
      </c>
      <c r="B27" s="2" t="s">
        <v>91</v>
      </c>
      <c r="C27">
        <v>15</v>
      </c>
      <c r="D27" s="2">
        <f>26-C27</f>
        <v>11</v>
      </c>
      <c r="I27" s="12">
        <f>+D27+F27+H27</f>
        <v>11</v>
      </c>
    </row>
    <row r="28" spans="1:9" ht="12.75">
      <c r="A28" s="2" t="s">
        <v>30</v>
      </c>
      <c r="B28" s="2" t="s">
        <v>31</v>
      </c>
      <c r="C28">
        <v>21.5</v>
      </c>
      <c r="D28" s="2">
        <f>26-C28</f>
        <v>4.5</v>
      </c>
      <c r="E28">
        <v>3</v>
      </c>
      <c r="F28">
        <v>6</v>
      </c>
      <c r="I28" s="12">
        <f>+D28+F28+H28</f>
        <v>10.5</v>
      </c>
    </row>
    <row r="29" spans="1:9" ht="12.75">
      <c r="A29" t="s">
        <v>45</v>
      </c>
      <c r="B29" t="s">
        <v>46</v>
      </c>
      <c r="G29">
        <v>10</v>
      </c>
      <c r="H29" s="12">
        <f>20-G29</f>
        <v>10</v>
      </c>
      <c r="I29" s="12">
        <f>+D29+F29+H29</f>
        <v>10</v>
      </c>
    </row>
    <row r="30" spans="1:9" ht="12.75">
      <c r="A30" s="11" t="s">
        <v>137</v>
      </c>
      <c r="B30" s="11" t="s">
        <v>138</v>
      </c>
      <c r="C30" s="11">
        <v>16</v>
      </c>
      <c r="D30" s="2">
        <f>26-C30</f>
        <v>10</v>
      </c>
      <c r="I30" s="12">
        <f>+D30+F30+H30</f>
        <v>10</v>
      </c>
    </row>
    <row r="31" spans="1:9" ht="12.75">
      <c r="A31" s="2" t="s">
        <v>63</v>
      </c>
      <c r="B31" s="2" t="s">
        <v>64</v>
      </c>
      <c r="C31" s="11">
        <v>17</v>
      </c>
      <c r="D31" s="2">
        <f>26-C31</f>
        <v>9</v>
      </c>
      <c r="I31" s="12">
        <f>+D31+F31+H31</f>
        <v>9</v>
      </c>
    </row>
    <row r="32" spans="1:9" ht="12.75">
      <c r="A32" t="s">
        <v>92</v>
      </c>
      <c r="B32" t="s">
        <v>93</v>
      </c>
      <c r="G32">
        <v>12</v>
      </c>
      <c r="H32" s="12">
        <f>20-G32</f>
        <v>8</v>
      </c>
      <c r="I32" s="12">
        <f>+D32+F32+H32</f>
        <v>8</v>
      </c>
    </row>
    <row r="33" spans="1:9" ht="12.75">
      <c r="A33" s="2" t="s">
        <v>196</v>
      </c>
      <c r="B33" s="2" t="s">
        <v>129</v>
      </c>
      <c r="E33">
        <v>1</v>
      </c>
      <c r="F33">
        <v>8</v>
      </c>
      <c r="I33" s="12">
        <f>+D33+F33+H33</f>
        <v>8</v>
      </c>
    </row>
    <row r="34" spans="1:9" ht="12.75">
      <c r="A34" t="s">
        <v>41</v>
      </c>
      <c r="B34" t="s">
        <v>42</v>
      </c>
      <c r="E34">
        <v>7</v>
      </c>
      <c r="F34">
        <v>2</v>
      </c>
      <c r="G34">
        <v>16</v>
      </c>
      <c r="H34" s="12">
        <f>20-G34</f>
        <v>4</v>
      </c>
      <c r="I34" s="12">
        <f>+D34+F34+H34</f>
        <v>6</v>
      </c>
    </row>
    <row r="35" spans="1:9" ht="12.75">
      <c r="A35" s="11" t="s">
        <v>89</v>
      </c>
      <c r="B35" s="11" t="s">
        <v>90</v>
      </c>
      <c r="C35">
        <v>21.5</v>
      </c>
      <c r="D35" s="2">
        <f>26-C35</f>
        <v>4.5</v>
      </c>
      <c r="I35" s="12">
        <f>+D35+F35+H35</f>
        <v>4.5</v>
      </c>
    </row>
    <row r="36" spans="1:9" ht="12.75">
      <c r="A36" s="11" t="s">
        <v>83</v>
      </c>
      <c r="B36" s="11" t="s">
        <v>84</v>
      </c>
      <c r="C36">
        <v>21.5</v>
      </c>
      <c r="D36" s="2">
        <f>26-C36</f>
        <v>4.5</v>
      </c>
      <c r="I36" s="12">
        <f>+D36+F36+H36</f>
        <v>4.5</v>
      </c>
    </row>
    <row r="37" spans="1:9" ht="12.75">
      <c r="A37" s="2" t="s">
        <v>74</v>
      </c>
      <c r="B37" s="2" t="s">
        <v>75</v>
      </c>
      <c r="C37">
        <v>21.5</v>
      </c>
      <c r="D37" s="2">
        <f>26-C37</f>
        <v>4.5</v>
      </c>
      <c r="I37" s="12">
        <f>+D37+F37+H37</f>
        <v>4.5</v>
      </c>
    </row>
    <row r="38" spans="1:9" ht="12.75">
      <c r="A38" s="11" t="s">
        <v>54</v>
      </c>
      <c r="B38" s="11" t="s">
        <v>123</v>
      </c>
      <c r="C38">
        <v>21.5</v>
      </c>
      <c r="D38" s="2">
        <f>26-C38</f>
        <v>4.5</v>
      </c>
      <c r="I38" s="12">
        <f>+D38+F38+H38</f>
        <v>4.5</v>
      </c>
    </row>
    <row r="39" spans="1:9" ht="12.75">
      <c r="A39" s="2" t="s">
        <v>124</v>
      </c>
      <c r="B39" s="2" t="s">
        <v>125</v>
      </c>
      <c r="C39">
        <v>21.5</v>
      </c>
      <c r="D39" s="2">
        <f>26-C39</f>
        <v>4.5</v>
      </c>
      <c r="I39" s="12">
        <f>+D39+F39+H39</f>
        <v>4.5</v>
      </c>
    </row>
    <row r="40" spans="1:9" ht="12.75">
      <c r="A40" t="s">
        <v>28</v>
      </c>
      <c r="B40" t="s">
        <v>29</v>
      </c>
      <c r="G40">
        <v>16</v>
      </c>
      <c r="H40" s="12">
        <f>20-G40</f>
        <v>4</v>
      </c>
      <c r="I40" s="12">
        <f>+D40+F40+H40</f>
        <v>4</v>
      </c>
    </row>
    <row r="41" spans="1:9" ht="12.75">
      <c r="A41" t="s">
        <v>197</v>
      </c>
      <c r="B41" t="s">
        <v>198</v>
      </c>
      <c r="G41">
        <v>16</v>
      </c>
      <c r="H41" s="12">
        <f>20-G41</f>
        <v>4</v>
      </c>
      <c r="I41" s="12">
        <f>+D41+F41+H41</f>
        <v>4</v>
      </c>
    </row>
    <row r="42" spans="1:9" ht="12.75">
      <c r="A42" s="2" t="s">
        <v>199</v>
      </c>
      <c r="B42" s="2" t="s">
        <v>168</v>
      </c>
      <c r="E42">
        <v>5</v>
      </c>
      <c r="F42">
        <v>4</v>
      </c>
      <c r="I42" s="12">
        <f>+D42+F42+H42</f>
        <v>4</v>
      </c>
    </row>
    <row r="43" spans="1:9" ht="12.75">
      <c r="A43" s="2" t="s">
        <v>200</v>
      </c>
      <c r="B43" s="2" t="s">
        <v>189</v>
      </c>
      <c r="E43">
        <v>8</v>
      </c>
      <c r="F43">
        <v>1</v>
      </c>
      <c r="I43" s="12">
        <f>+D43+F43+H43</f>
        <v>1</v>
      </c>
    </row>
  </sheetData>
  <mergeCells count="3">
    <mergeCell ref="C1:D1"/>
    <mergeCell ref="E1:F1"/>
    <mergeCell ref="G1:H1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selection activeCell="W60" activeCellId="1" sqref="B5:C17 W60"/>
    </sheetView>
  </sheetViews>
  <sheetFormatPr defaultColWidth="11.421875" defaultRowHeight="12.75"/>
  <cols>
    <col min="1" max="1" width="3.57421875" style="1" customWidth="1"/>
    <col min="2" max="2" width="11.8515625" style="2" customWidth="1"/>
    <col min="3" max="3" width="11.421875" style="2" customWidth="1"/>
    <col min="4" max="4" width="3.00390625" style="2" customWidth="1"/>
    <col min="5" max="5" width="6.28125" style="2" customWidth="1"/>
    <col min="6" max="6" width="6.421875" style="0" customWidth="1"/>
    <col min="7" max="7" width="6.00390625" style="0" customWidth="1"/>
    <col min="8" max="8" width="3.00390625" style="0" customWidth="1"/>
    <col min="9" max="9" width="6.00390625" style="0" customWidth="1"/>
    <col min="10" max="10" width="6.421875" style="0" customWidth="1"/>
    <col min="11" max="11" width="6.00390625" style="0" customWidth="1"/>
    <col min="12" max="12" width="3.8515625" style="0" customWidth="1"/>
    <col min="13" max="13" width="6.00390625" style="0" customWidth="1"/>
    <col min="14" max="14" width="6.57421875" style="0" customWidth="1"/>
    <col min="15" max="15" width="6.00390625" style="0" customWidth="1"/>
    <col min="16" max="16" width="4.421875" style="0" customWidth="1"/>
    <col min="17" max="18" width="6.421875" style="0" customWidth="1"/>
    <col min="19" max="19" width="6.00390625" style="0" customWidth="1"/>
    <col min="20" max="20" width="2.57421875" style="0" customWidth="1"/>
    <col min="21" max="21" width="6.00390625" style="0" customWidth="1"/>
    <col min="22" max="22" width="6.421875" style="0" customWidth="1"/>
    <col min="23" max="23" width="6.00390625" style="0" customWidth="1"/>
    <col min="24" max="24" width="7.7109375" style="0" customWidth="1"/>
    <col min="25" max="25" width="7.28125" style="0" customWidth="1"/>
    <col min="27" max="27" width="2.57421875" style="0" customWidth="1"/>
    <col min="28" max="28" width="5.57421875" style="0" customWidth="1"/>
    <col min="29" max="29" width="4.140625" style="0" customWidth="1"/>
    <col min="30" max="30" width="5.140625" style="0" customWidth="1"/>
  </cols>
  <sheetData>
    <row r="1" spans="1:24" s="8" customFormat="1" ht="61.5" customHeight="1">
      <c r="A1" s="5"/>
      <c r="B1" s="6"/>
      <c r="C1" s="6"/>
      <c r="D1" s="7" t="s">
        <v>4</v>
      </c>
      <c r="E1" s="7"/>
      <c r="F1" s="7"/>
      <c r="G1" s="7"/>
      <c r="H1" s="7" t="s">
        <v>5</v>
      </c>
      <c r="I1" s="7"/>
      <c r="J1" s="7"/>
      <c r="K1" s="7"/>
      <c r="L1" s="7" t="s">
        <v>6</v>
      </c>
      <c r="M1" s="7"/>
      <c r="N1" s="7"/>
      <c r="O1" s="7"/>
      <c r="P1" s="7" t="s">
        <v>201</v>
      </c>
      <c r="Q1" s="7"/>
      <c r="R1" s="7"/>
      <c r="S1" s="7"/>
      <c r="T1" s="7" t="s">
        <v>202</v>
      </c>
      <c r="U1" s="7"/>
      <c r="V1" s="7"/>
      <c r="W1" s="7"/>
      <c r="X1" s="8" t="s">
        <v>9</v>
      </c>
    </row>
    <row r="2" spans="1:23" s="8" customFormat="1" ht="7.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ht="12.75">
      <c r="A3" s="1" t="s">
        <v>203</v>
      </c>
      <c r="B3" s="2" t="s">
        <v>16</v>
      </c>
      <c r="C3" s="2" t="s">
        <v>17</v>
      </c>
      <c r="D3" s="2" t="s">
        <v>204</v>
      </c>
      <c r="E3" s="2" t="s">
        <v>205</v>
      </c>
      <c r="F3" t="s">
        <v>18</v>
      </c>
      <c r="G3" t="s">
        <v>19</v>
      </c>
      <c r="H3" t="s">
        <v>204</v>
      </c>
      <c r="I3" s="2" t="s">
        <v>205</v>
      </c>
      <c r="J3" t="s">
        <v>18</v>
      </c>
      <c r="K3" t="s">
        <v>19</v>
      </c>
      <c r="L3" t="s">
        <v>204</v>
      </c>
      <c r="M3" s="2" t="s">
        <v>205</v>
      </c>
      <c r="N3" t="s">
        <v>18</v>
      </c>
      <c r="O3" t="s">
        <v>19</v>
      </c>
      <c r="P3" t="s">
        <v>204</v>
      </c>
      <c r="Q3" s="2" t="s">
        <v>205</v>
      </c>
      <c r="R3" t="s">
        <v>18</v>
      </c>
      <c r="S3" t="s">
        <v>19</v>
      </c>
      <c r="T3" t="s">
        <v>204</v>
      </c>
      <c r="U3" s="2" t="s">
        <v>205</v>
      </c>
      <c r="V3" t="s">
        <v>18</v>
      </c>
      <c r="W3" t="s">
        <v>19</v>
      </c>
      <c r="X3" t="s">
        <v>20</v>
      </c>
      <c r="Y3" t="s">
        <v>206</v>
      </c>
    </row>
    <row r="4" spans="1:25" ht="13.5">
      <c r="A4" s="14">
        <v>1</v>
      </c>
      <c r="B4" s="2" t="s">
        <v>24</v>
      </c>
      <c r="C4" s="2" t="s">
        <v>25</v>
      </c>
      <c r="D4" s="2">
        <v>3</v>
      </c>
      <c r="E4" s="2">
        <v>1030</v>
      </c>
      <c r="F4" s="2">
        <v>5</v>
      </c>
      <c r="G4" s="2">
        <f>26-F4</f>
        <v>21</v>
      </c>
      <c r="H4" s="2">
        <v>3</v>
      </c>
      <c r="I4" s="2">
        <v>1140</v>
      </c>
      <c r="J4" s="11">
        <v>8</v>
      </c>
      <c r="K4" s="2">
        <f>26-J4</f>
        <v>18</v>
      </c>
      <c r="L4" s="2">
        <v>3</v>
      </c>
      <c r="M4" s="2">
        <v>1300</v>
      </c>
      <c r="N4">
        <v>1</v>
      </c>
      <c r="O4" s="12">
        <f>31-N4</f>
        <v>30</v>
      </c>
      <c r="P4" s="12">
        <v>6</v>
      </c>
      <c r="Q4" s="12">
        <v>2060</v>
      </c>
      <c r="R4">
        <v>3</v>
      </c>
      <c r="S4" s="12">
        <f>20-R4</f>
        <v>17</v>
      </c>
      <c r="T4">
        <v>1</v>
      </c>
      <c r="U4">
        <v>280</v>
      </c>
      <c r="V4">
        <v>14</v>
      </c>
      <c r="W4" s="12">
        <f>23-V4</f>
        <v>9</v>
      </c>
      <c r="X4" s="12">
        <f>+G4+K4+O4+S4+W4</f>
        <v>95</v>
      </c>
      <c r="Y4" s="12">
        <f>E4+I4+M4+Q4+U4</f>
        <v>5810</v>
      </c>
    </row>
    <row r="5" spans="1:25" ht="13.5">
      <c r="A5" s="14">
        <v>2</v>
      </c>
      <c r="B5" s="2" t="s">
        <v>22</v>
      </c>
      <c r="C5" s="2" t="s">
        <v>23</v>
      </c>
      <c r="D5" s="2">
        <v>5</v>
      </c>
      <c r="E5" s="2">
        <v>1850</v>
      </c>
      <c r="F5" s="2">
        <v>1</v>
      </c>
      <c r="G5" s="2">
        <f>26-F5</f>
        <v>25</v>
      </c>
      <c r="H5" s="2">
        <v>2</v>
      </c>
      <c r="I5" s="2">
        <v>830</v>
      </c>
      <c r="J5" s="11">
        <v>11</v>
      </c>
      <c r="K5" s="2">
        <f>26-J5</f>
        <v>15</v>
      </c>
      <c r="L5" s="2">
        <v>0</v>
      </c>
      <c r="M5" s="2">
        <v>0</v>
      </c>
      <c r="N5">
        <v>23</v>
      </c>
      <c r="O5" s="12">
        <f>31-N5</f>
        <v>8</v>
      </c>
      <c r="P5" s="12">
        <v>6</v>
      </c>
      <c r="Q5" s="12">
        <v>1870</v>
      </c>
      <c r="R5">
        <v>2</v>
      </c>
      <c r="S5" s="12">
        <f>20-R5</f>
        <v>18</v>
      </c>
      <c r="T5">
        <v>3</v>
      </c>
      <c r="U5">
        <v>870</v>
      </c>
      <c r="V5">
        <v>4</v>
      </c>
      <c r="W5" s="12">
        <f>23-V5</f>
        <v>19</v>
      </c>
      <c r="X5" s="12">
        <f>+G5+K5+O5+S5+W5</f>
        <v>85</v>
      </c>
      <c r="Y5" s="12">
        <f>E5+I5+M5+Q5+U5</f>
        <v>5420</v>
      </c>
    </row>
    <row r="6" spans="1:25" ht="13.5">
      <c r="A6" s="14">
        <v>3</v>
      </c>
      <c r="B6" s="11" t="s">
        <v>36</v>
      </c>
      <c r="C6" s="11" t="s">
        <v>37</v>
      </c>
      <c r="D6" s="11">
        <v>3</v>
      </c>
      <c r="E6" s="11">
        <v>1240</v>
      </c>
      <c r="F6" s="2">
        <v>4</v>
      </c>
      <c r="G6" s="2">
        <f>26-F6</f>
        <v>22</v>
      </c>
      <c r="H6" s="11">
        <v>5</v>
      </c>
      <c r="I6" s="11">
        <v>2070</v>
      </c>
      <c r="J6" s="11">
        <v>4</v>
      </c>
      <c r="K6" s="2">
        <f>26-J6</f>
        <v>22</v>
      </c>
      <c r="L6" s="2">
        <v>1</v>
      </c>
      <c r="M6" s="2">
        <v>310</v>
      </c>
      <c r="N6">
        <v>14.5</v>
      </c>
      <c r="O6" s="12">
        <f>31-N6</f>
        <v>16.5</v>
      </c>
      <c r="P6" s="12">
        <v>1</v>
      </c>
      <c r="Q6" s="12">
        <v>270</v>
      </c>
      <c r="R6">
        <v>11.5</v>
      </c>
      <c r="S6" s="12">
        <f>20-R6</f>
        <v>8.5</v>
      </c>
      <c r="T6">
        <v>1</v>
      </c>
      <c r="U6">
        <v>380</v>
      </c>
      <c r="V6">
        <v>7</v>
      </c>
      <c r="W6" s="12">
        <f>23-V6</f>
        <v>16</v>
      </c>
      <c r="X6" s="12">
        <f>+G6+K6+O6+S6+W6</f>
        <v>85</v>
      </c>
      <c r="Y6" s="12">
        <f>E6+I6+M6+Q6+U6</f>
        <v>4270</v>
      </c>
    </row>
    <row r="7" spans="1:25" ht="13.5">
      <c r="A7" s="14">
        <v>4</v>
      </c>
      <c r="B7" s="11" t="s">
        <v>26</v>
      </c>
      <c r="C7" s="11" t="s">
        <v>27</v>
      </c>
      <c r="D7" s="2">
        <v>2</v>
      </c>
      <c r="E7" s="2">
        <v>680</v>
      </c>
      <c r="F7" s="2">
        <v>12.5</v>
      </c>
      <c r="G7" s="2">
        <f>26-F7</f>
        <v>13.5</v>
      </c>
      <c r="H7">
        <v>5</v>
      </c>
      <c r="I7">
        <v>2180</v>
      </c>
      <c r="J7">
        <v>3</v>
      </c>
      <c r="K7" s="2">
        <f>26-J7</f>
        <v>23</v>
      </c>
      <c r="L7" s="2">
        <v>1</v>
      </c>
      <c r="M7" s="2">
        <v>420</v>
      </c>
      <c r="N7">
        <v>6</v>
      </c>
      <c r="O7" s="12">
        <f>31-N7</f>
        <v>25</v>
      </c>
      <c r="P7" s="12"/>
      <c r="Q7" s="12"/>
      <c r="T7">
        <v>3</v>
      </c>
      <c r="U7">
        <v>1010</v>
      </c>
      <c r="V7">
        <v>1</v>
      </c>
      <c r="W7" s="12">
        <f>23-V7</f>
        <v>22</v>
      </c>
      <c r="X7" s="12">
        <f>+G7+K7+O7+S7+W7</f>
        <v>83.5</v>
      </c>
      <c r="Y7" s="12">
        <f>E7+I7+M7+Q7+U7</f>
        <v>4290</v>
      </c>
    </row>
    <row r="8" spans="1:25" ht="13.5">
      <c r="A8" s="14">
        <v>5</v>
      </c>
      <c r="B8" s="2" t="s">
        <v>36</v>
      </c>
      <c r="C8" s="2" t="s">
        <v>38</v>
      </c>
      <c r="D8" s="2">
        <v>3</v>
      </c>
      <c r="E8" s="2">
        <v>940</v>
      </c>
      <c r="F8" s="2">
        <v>7</v>
      </c>
      <c r="G8" s="2">
        <f>26-F8</f>
        <v>19</v>
      </c>
      <c r="H8" s="2">
        <v>4</v>
      </c>
      <c r="I8" s="2">
        <v>1500</v>
      </c>
      <c r="J8">
        <v>6</v>
      </c>
      <c r="K8" s="2">
        <f>26-J8</f>
        <v>20</v>
      </c>
      <c r="L8" s="2">
        <v>0</v>
      </c>
      <c r="M8" s="2">
        <v>0</v>
      </c>
      <c r="N8">
        <v>23</v>
      </c>
      <c r="O8" s="12">
        <f>31-N8</f>
        <v>8</v>
      </c>
      <c r="P8" s="12">
        <v>2</v>
      </c>
      <c r="Q8" s="12">
        <v>740</v>
      </c>
      <c r="R8">
        <v>8</v>
      </c>
      <c r="S8" s="12">
        <f>20-R8</f>
        <v>12</v>
      </c>
      <c r="T8">
        <v>2</v>
      </c>
      <c r="U8">
        <v>700</v>
      </c>
      <c r="V8">
        <v>5</v>
      </c>
      <c r="W8" s="12">
        <f>23-V8</f>
        <v>18</v>
      </c>
      <c r="X8" s="12">
        <f>+G8+K8+O8+S8+W8</f>
        <v>77</v>
      </c>
      <c r="Y8" s="12">
        <f>E8+I8+M8+Q8+U8</f>
        <v>3880</v>
      </c>
    </row>
    <row r="9" spans="1:25" ht="13.5">
      <c r="A9" s="14">
        <v>6</v>
      </c>
      <c r="B9" s="2" t="s">
        <v>30</v>
      </c>
      <c r="C9" s="2" t="s">
        <v>31</v>
      </c>
      <c r="D9" s="2">
        <v>1</v>
      </c>
      <c r="E9" s="2">
        <v>440</v>
      </c>
      <c r="F9" s="2">
        <v>15</v>
      </c>
      <c r="G9" s="2">
        <f>26-F9</f>
        <v>11</v>
      </c>
      <c r="H9" s="2">
        <v>0</v>
      </c>
      <c r="I9" s="2">
        <v>0</v>
      </c>
      <c r="J9">
        <v>21.5</v>
      </c>
      <c r="K9" s="2">
        <f>26-J9</f>
        <v>4.5</v>
      </c>
      <c r="L9" s="2">
        <v>3</v>
      </c>
      <c r="M9" s="2">
        <v>1200</v>
      </c>
      <c r="N9">
        <v>2</v>
      </c>
      <c r="O9" s="12">
        <f>31-N9</f>
        <v>29</v>
      </c>
      <c r="P9" s="12">
        <v>6</v>
      </c>
      <c r="Q9" s="12">
        <v>1870</v>
      </c>
      <c r="R9">
        <v>1</v>
      </c>
      <c r="S9" s="12">
        <f>20-R9</f>
        <v>19</v>
      </c>
      <c r="T9" s="12"/>
      <c r="U9" s="12"/>
      <c r="X9" s="12">
        <f>+G9+K9+O9+S9+W9</f>
        <v>63.5</v>
      </c>
      <c r="Y9" s="12">
        <f>E9+I9+M9+Q9+U9</f>
        <v>3510</v>
      </c>
    </row>
    <row r="10" spans="1:25" ht="13.5">
      <c r="A10" s="14">
        <v>7</v>
      </c>
      <c r="B10" s="2" t="s">
        <v>54</v>
      </c>
      <c r="C10" s="2" t="s">
        <v>55</v>
      </c>
      <c r="D10" s="2">
        <v>3</v>
      </c>
      <c r="E10" s="2">
        <v>1010</v>
      </c>
      <c r="F10" s="2">
        <v>6</v>
      </c>
      <c r="G10" s="2">
        <f>26-F10</f>
        <v>20</v>
      </c>
      <c r="H10" s="2">
        <v>6</v>
      </c>
      <c r="I10" s="2">
        <v>2290</v>
      </c>
      <c r="J10" s="2">
        <v>2</v>
      </c>
      <c r="K10" s="2">
        <f>26-J10</f>
        <v>24</v>
      </c>
      <c r="L10" s="2"/>
      <c r="M10" s="2"/>
      <c r="P10">
        <v>2</v>
      </c>
      <c r="Q10">
        <v>530</v>
      </c>
      <c r="R10">
        <v>9</v>
      </c>
      <c r="S10" s="12">
        <f>20-R10</f>
        <v>11</v>
      </c>
      <c r="T10" s="12"/>
      <c r="U10" s="12"/>
      <c r="X10" s="12">
        <f>+G10+K10+O10+S10+W10</f>
        <v>55</v>
      </c>
      <c r="Y10" s="12">
        <f>E10+I10+M10+Q10+U10</f>
        <v>3830</v>
      </c>
    </row>
    <row r="11" spans="1:25" ht="13.5">
      <c r="A11" s="14">
        <v>8</v>
      </c>
      <c r="B11" s="2" t="s">
        <v>56</v>
      </c>
      <c r="C11" s="2" t="s">
        <v>57</v>
      </c>
      <c r="D11" s="2">
        <v>2</v>
      </c>
      <c r="E11" s="2">
        <v>840</v>
      </c>
      <c r="F11" s="2">
        <v>9</v>
      </c>
      <c r="G11" s="2">
        <f>26-F11</f>
        <v>17</v>
      </c>
      <c r="H11" s="2">
        <v>3</v>
      </c>
      <c r="I11" s="2">
        <v>1010</v>
      </c>
      <c r="J11" s="11">
        <v>10</v>
      </c>
      <c r="K11" s="2">
        <f>26-J11</f>
        <v>16</v>
      </c>
      <c r="L11" s="2"/>
      <c r="M11" s="2"/>
      <c r="P11">
        <v>0</v>
      </c>
      <c r="Q11">
        <v>0</v>
      </c>
      <c r="R11">
        <v>16</v>
      </c>
      <c r="S11" s="12">
        <f>20-R11</f>
        <v>4</v>
      </c>
      <c r="T11">
        <v>2</v>
      </c>
      <c r="U11">
        <v>640</v>
      </c>
      <c r="V11">
        <v>6</v>
      </c>
      <c r="W11" s="12">
        <f>23-V11</f>
        <v>17</v>
      </c>
      <c r="X11" s="12">
        <f>+G11+K11+O11+S11+W11</f>
        <v>54</v>
      </c>
      <c r="Y11" s="12">
        <f>E11+I11+M11+Q11+U11</f>
        <v>2490</v>
      </c>
    </row>
    <row r="12" spans="1:25" ht="13.5">
      <c r="A12" s="14">
        <v>9</v>
      </c>
      <c r="B12" s="2" t="s">
        <v>60</v>
      </c>
      <c r="C12" s="2" t="s">
        <v>38</v>
      </c>
      <c r="D12" s="2">
        <v>1</v>
      </c>
      <c r="E12" s="2">
        <v>340</v>
      </c>
      <c r="F12" s="2">
        <v>19</v>
      </c>
      <c r="G12" s="2">
        <f>26-F12</f>
        <v>7</v>
      </c>
      <c r="H12" s="2">
        <v>5</v>
      </c>
      <c r="I12" s="2">
        <v>1860</v>
      </c>
      <c r="J12" s="11">
        <v>5</v>
      </c>
      <c r="K12" s="2">
        <f>26-J12</f>
        <v>21</v>
      </c>
      <c r="L12" s="2">
        <v>0</v>
      </c>
      <c r="M12" s="2">
        <v>0</v>
      </c>
      <c r="N12">
        <v>23</v>
      </c>
      <c r="O12" s="12">
        <f>31-N12</f>
        <v>8</v>
      </c>
      <c r="P12" s="12">
        <v>2</v>
      </c>
      <c r="Q12" s="12">
        <v>760</v>
      </c>
      <c r="R12">
        <v>7</v>
      </c>
      <c r="S12" s="12">
        <f>20-R12</f>
        <v>13</v>
      </c>
      <c r="T12">
        <v>0</v>
      </c>
      <c r="U12">
        <v>0</v>
      </c>
      <c r="V12">
        <v>19</v>
      </c>
      <c r="W12" s="12">
        <f>23-V12</f>
        <v>4</v>
      </c>
      <c r="X12" s="12">
        <f>+G12+K12+O12+S12+W12</f>
        <v>53</v>
      </c>
      <c r="Y12" s="12">
        <f>E12+I12+M12+Q12+U12</f>
        <v>2960</v>
      </c>
    </row>
    <row r="13" spans="1:25" ht="13.5">
      <c r="A13" s="14">
        <v>10</v>
      </c>
      <c r="B13" s="2" t="s">
        <v>63</v>
      </c>
      <c r="C13" s="2" t="s">
        <v>64</v>
      </c>
      <c r="D13" s="2">
        <v>1</v>
      </c>
      <c r="E13" s="2">
        <v>330</v>
      </c>
      <c r="F13" s="2">
        <v>20.5</v>
      </c>
      <c r="G13" s="2">
        <f>26-F13</f>
        <v>5.5</v>
      </c>
      <c r="H13" s="2">
        <v>1</v>
      </c>
      <c r="I13" s="2">
        <v>350</v>
      </c>
      <c r="J13" s="11">
        <v>17</v>
      </c>
      <c r="K13" s="2">
        <f>26-J13</f>
        <v>9</v>
      </c>
      <c r="L13" s="2">
        <v>0</v>
      </c>
      <c r="M13" s="2">
        <v>0</v>
      </c>
      <c r="N13">
        <v>23</v>
      </c>
      <c r="O13" s="12">
        <f>31-N13</f>
        <v>8</v>
      </c>
      <c r="P13" s="12">
        <v>4</v>
      </c>
      <c r="Q13" s="12">
        <v>1390</v>
      </c>
      <c r="R13">
        <v>4</v>
      </c>
      <c r="S13" s="12">
        <f>20-R13</f>
        <v>16</v>
      </c>
      <c r="T13">
        <v>1</v>
      </c>
      <c r="U13">
        <v>320</v>
      </c>
      <c r="V13">
        <v>13</v>
      </c>
      <c r="W13" s="12">
        <f>23-V13</f>
        <v>10</v>
      </c>
      <c r="X13" s="12">
        <f>+G13+K13+O13+S13+W13</f>
        <v>48.5</v>
      </c>
      <c r="Y13" s="12">
        <f>E13+I13+M13+Q13+U13</f>
        <v>2390</v>
      </c>
    </row>
    <row r="14" spans="1:25" ht="13.5">
      <c r="A14" s="14">
        <v>11</v>
      </c>
      <c r="B14" s="2" t="s">
        <v>54</v>
      </c>
      <c r="C14" s="2" t="s">
        <v>71</v>
      </c>
      <c r="D14" s="2">
        <v>2</v>
      </c>
      <c r="E14" s="2">
        <v>940</v>
      </c>
      <c r="F14" s="2">
        <v>8</v>
      </c>
      <c r="G14" s="2">
        <f>26-F14</f>
        <v>18</v>
      </c>
      <c r="H14" s="2">
        <v>6</v>
      </c>
      <c r="I14" s="2">
        <v>2260</v>
      </c>
      <c r="J14" s="2">
        <v>1</v>
      </c>
      <c r="K14" s="2">
        <f>26-J14</f>
        <v>25</v>
      </c>
      <c r="L14" s="2"/>
      <c r="M14" s="2"/>
      <c r="X14" s="12">
        <f>+G14+K14+O14+S14+W14</f>
        <v>43</v>
      </c>
      <c r="Y14" s="12">
        <f>E14+I14+M14+Q14+U14</f>
        <v>3200</v>
      </c>
    </row>
    <row r="15" spans="1:25" ht="13.5">
      <c r="A15" s="14">
        <v>12</v>
      </c>
      <c r="B15" s="2" t="s">
        <v>39</v>
      </c>
      <c r="C15" s="2" t="s">
        <v>40</v>
      </c>
      <c r="D15" s="2">
        <v>3</v>
      </c>
      <c r="E15" s="2">
        <v>1250</v>
      </c>
      <c r="F15" s="2">
        <v>3</v>
      </c>
      <c r="G15" s="2">
        <f>26-F15</f>
        <v>23</v>
      </c>
      <c r="H15" s="2">
        <v>0</v>
      </c>
      <c r="I15" s="2">
        <v>0</v>
      </c>
      <c r="J15">
        <v>21.5</v>
      </c>
      <c r="K15" s="2">
        <f>26-J15</f>
        <v>4.5</v>
      </c>
      <c r="L15" s="2"/>
      <c r="M15" s="2"/>
      <c r="T15">
        <v>1</v>
      </c>
      <c r="U15">
        <v>370</v>
      </c>
      <c r="V15">
        <v>8.5</v>
      </c>
      <c r="W15" s="12">
        <f>23-V15</f>
        <v>14.5</v>
      </c>
      <c r="X15" s="12">
        <f>+G15+K15+O15+S15+W15</f>
        <v>42</v>
      </c>
      <c r="Y15" s="12">
        <f>E15+I15+M15+Q15+U15</f>
        <v>1620</v>
      </c>
    </row>
    <row r="16" spans="1:25" ht="13.5">
      <c r="A16" s="14">
        <v>13</v>
      </c>
      <c r="B16" s="2" t="s">
        <v>61</v>
      </c>
      <c r="C16" s="2" t="s">
        <v>62</v>
      </c>
      <c r="D16" s="2">
        <v>5</v>
      </c>
      <c r="E16" s="2">
        <v>1790</v>
      </c>
      <c r="F16" s="2">
        <v>2</v>
      </c>
      <c r="G16" s="2">
        <f>26-F16</f>
        <v>24</v>
      </c>
      <c r="H16" s="2">
        <v>3</v>
      </c>
      <c r="I16" s="2">
        <v>1100</v>
      </c>
      <c r="J16">
        <v>9</v>
      </c>
      <c r="K16" s="2">
        <f>26-J16</f>
        <v>17</v>
      </c>
      <c r="L16" s="2"/>
      <c r="M16" s="2"/>
      <c r="X16" s="12">
        <f>+G16+K16+O16+S16+W16</f>
        <v>41</v>
      </c>
      <c r="Y16" s="12">
        <f>E16+I16+M16+Q16+U16</f>
        <v>2890</v>
      </c>
    </row>
    <row r="17" spans="1:25" ht="13.5">
      <c r="A17" s="14">
        <v>14</v>
      </c>
      <c r="B17" s="2" t="s">
        <v>72</v>
      </c>
      <c r="C17" s="2" t="s">
        <v>73</v>
      </c>
      <c r="L17">
        <v>1</v>
      </c>
      <c r="M17">
        <v>330</v>
      </c>
      <c r="N17">
        <v>12</v>
      </c>
      <c r="O17" s="12">
        <f>31-N17</f>
        <v>19</v>
      </c>
      <c r="P17" s="12"/>
      <c r="Q17" s="12"/>
      <c r="T17">
        <v>3</v>
      </c>
      <c r="U17">
        <v>990</v>
      </c>
      <c r="V17">
        <v>2</v>
      </c>
      <c r="W17" s="12">
        <f>23-V17</f>
        <v>21</v>
      </c>
      <c r="X17" s="12">
        <f>+G17+K17+O17+S17+W17</f>
        <v>40</v>
      </c>
      <c r="Y17" s="12">
        <f>E17+I17+M17+Q17+U17</f>
        <v>1320</v>
      </c>
    </row>
    <row r="18" spans="1:25" ht="13.5">
      <c r="A18" s="14">
        <v>15</v>
      </c>
      <c r="B18" s="2" t="s">
        <v>79</v>
      </c>
      <c r="C18" s="2" t="s">
        <v>31</v>
      </c>
      <c r="L18">
        <v>1</v>
      </c>
      <c r="M18">
        <v>330</v>
      </c>
      <c r="N18">
        <v>12</v>
      </c>
      <c r="O18" s="12">
        <f>31-N18</f>
        <v>19</v>
      </c>
      <c r="P18" s="12">
        <v>3</v>
      </c>
      <c r="Q18" s="12">
        <v>1010</v>
      </c>
      <c r="R18">
        <v>6</v>
      </c>
      <c r="S18" s="12">
        <f>20-R18</f>
        <v>14</v>
      </c>
      <c r="T18" s="12"/>
      <c r="U18" s="12"/>
      <c r="X18" s="12">
        <f>+G18+K18+O18+S18+W18</f>
        <v>33</v>
      </c>
      <c r="Y18" s="12">
        <f>E18+I18+M18+Q18+U18</f>
        <v>1340</v>
      </c>
    </row>
    <row r="19" spans="1:25" ht="13.5">
      <c r="A19" s="14">
        <v>16</v>
      </c>
      <c r="B19" s="11" t="s">
        <v>26</v>
      </c>
      <c r="C19" s="11" t="s">
        <v>31</v>
      </c>
      <c r="D19" s="2">
        <v>2</v>
      </c>
      <c r="E19" s="2">
        <v>750</v>
      </c>
      <c r="F19" s="2">
        <v>10</v>
      </c>
      <c r="G19" s="2">
        <f>26-F19</f>
        <v>16</v>
      </c>
      <c r="H19">
        <v>2</v>
      </c>
      <c r="I19">
        <v>650</v>
      </c>
      <c r="J19" s="11">
        <v>14</v>
      </c>
      <c r="K19" s="2">
        <f>26-J19</f>
        <v>12</v>
      </c>
      <c r="L19" s="2"/>
      <c r="M19" s="2"/>
      <c r="P19">
        <v>0</v>
      </c>
      <c r="Q19">
        <v>0</v>
      </c>
      <c r="R19">
        <v>16</v>
      </c>
      <c r="S19" s="12">
        <f>20-R19</f>
        <v>4</v>
      </c>
      <c r="T19" s="12"/>
      <c r="U19" s="12"/>
      <c r="X19" s="12">
        <f>+G19+K19+O19+S19+W19</f>
        <v>32</v>
      </c>
      <c r="Y19" s="12">
        <f>E19+I19+M19+Q19+U19</f>
        <v>1400</v>
      </c>
    </row>
    <row r="20" spans="1:25" ht="13.5">
      <c r="A20" s="14">
        <v>17</v>
      </c>
      <c r="B20" s="11" t="s">
        <v>83</v>
      </c>
      <c r="C20" s="11" t="s">
        <v>84</v>
      </c>
      <c r="D20" s="2">
        <v>1</v>
      </c>
      <c r="E20" s="2">
        <v>400</v>
      </c>
      <c r="F20" s="2">
        <v>17.5</v>
      </c>
      <c r="G20" s="2">
        <f>26-F20</f>
        <v>8.5</v>
      </c>
      <c r="H20">
        <v>0</v>
      </c>
      <c r="I20">
        <v>0</v>
      </c>
      <c r="J20">
        <v>21.5</v>
      </c>
      <c r="K20" s="2">
        <f>26-J20</f>
        <v>4.5</v>
      </c>
      <c r="L20" s="2">
        <v>1</v>
      </c>
      <c r="M20" s="2">
        <v>330</v>
      </c>
      <c r="N20">
        <v>12</v>
      </c>
      <c r="O20" s="12">
        <f>31-N20</f>
        <v>19</v>
      </c>
      <c r="P20" s="12"/>
      <c r="Q20" s="12"/>
      <c r="X20" s="12">
        <f>+G20+K20+O20+S20+W20</f>
        <v>32</v>
      </c>
      <c r="Y20" s="12">
        <f>E20+I20+M20+Q20+U20</f>
        <v>730</v>
      </c>
    </row>
    <row r="21" spans="1:25" ht="13.5">
      <c r="A21" s="14">
        <v>18</v>
      </c>
      <c r="B21" s="2" t="s">
        <v>49</v>
      </c>
      <c r="C21" s="2" t="s">
        <v>50</v>
      </c>
      <c r="D21" s="2">
        <v>1</v>
      </c>
      <c r="E21" s="2">
        <v>410</v>
      </c>
      <c r="F21" s="2">
        <v>16</v>
      </c>
      <c r="G21" s="2">
        <f>26-F21</f>
        <v>10</v>
      </c>
      <c r="H21" s="2">
        <v>2</v>
      </c>
      <c r="I21" s="2">
        <v>770</v>
      </c>
      <c r="J21">
        <v>12.5</v>
      </c>
      <c r="K21" s="2">
        <f>26-J21</f>
        <v>13.5</v>
      </c>
      <c r="L21" s="2">
        <v>0</v>
      </c>
      <c r="M21" s="2">
        <v>0</v>
      </c>
      <c r="N21">
        <v>23</v>
      </c>
      <c r="O21" s="12">
        <f>31-N21</f>
        <v>8</v>
      </c>
      <c r="P21" s="12"/>
      <c r="Q21" s="12"/>
      <c r="X21" s="12">
        <f>+G21+K21+O21+S21+W21</f>
        <v>31.5</v>
      </c>
      <c r="Y21" s="12">
        <f>E21+I21+M21+Q21+U21</f>
        <v>1180</v>
      </c>
    </row>
    <row r="22" spans="1:25" ht="13.5">
      <c r="A22" s="14">
        <v>19</v>
      </c>
      <c r="B22" s="2" t="s">
        <v>60</v>
      </c>
      <c r="C22" s="2" t="s">
        <v>91</v>
      </c>
      <c r="D22" s="2">
        <v>2</v>
      </c>
      <c r="E22" s="2">
        <v>680</v>
      </c>
      <c r="F22" s="2">
        <v>12.5</v>
      </c>
      <c r="G22" s="2">
        <f>26-F22</f>
        <v>13.5</v>
      </c>
      <c r="H22" s="2">
        <v>1</v>
      </c>
      <c r="I22" s="2">
        <v>390</v>
      </c>
      <c r="J22">
        <v>15</v>
      </c>
      <c r="K22" s="2">
        <f>26-J22</f>
        <v>11</v>
      </c>
      <c r="L22" s="2"/>
      <c r="M22" s="2"/>
      <c r="T22">
        <v>0</v>
      </c>
      <c r="U22">
        <v>0</v>
      </c>
      <c r="V22">
        <v>19</v>
      </c>
      <c r="W22" s="12">
        <f>23-V22</f>
        <v>4</v>
      </c>
      <c r="X22" s="12">
        <f>+G22+K22+O22+S22+W22</f>
        <v>28.5</v>
      </c>
      <c r="Y22" s="12">
        <f>E22+I22+M22+Q22+U22</f>
        <v>1070</v>
      </c>
    </row>
    <row r="23" spans="1:25" ht="13.5">
      <c r="A23" s="14">
        <v>20</v>
      </c>
      <c r="B23" s="2" t="s">
        <v>34</v>
      </c>
      <c r="C23" s="2" t="s">
        <v>35</v>
      </c>
      <c r="L23">
        <v>2</v>
      </c>
      <c r="M23">
        <v>820</v>
      </c>
      <c r="N23">
        <v>3</v>
      </c>
      <c r="O23" s="12">
        <f>31-N23</f>
        <v>28</v>
      </c>
      <c r="P23" s="12"/>
      <c r="Q23" s="12"/>
      <c r="X23" s="12">
        <f>+G23+K23+O23+S23+W23</f>
        <v>28</v>
      </c>
      <c r="Y23" s="12">
        <f>E23+I23+M23+Q23+U23</f>
        <v>820</v>
      </c>
    </row>
    <row r="24" spans="1:25" ht="13.5">
      <c r="A24" s="14">
        <v>21</v>
      </c>
      <c r="B24" s="2" t="s">
        <v>98</v>
      </c>
      <c r="C24" s="2" t="s">
        <v>99</v>
      </c>
      <c r="L24">
        <v>2</v>
      </c>
      <c r="M24">
        <v>770</v>
      </c>
      <c r="N24">
        <v>4</v>
      </c>
      <c r="O24" s="12">
        <f>31-N24</f>
        <v>27</v>
      </c>
      <c r="P24" s="12"/>
      <c r="Q24" s="12"/>
      <c r="X24" s="12">
        <f>+G24+K24+O24+S24+W24</f>
        <v>27</v>
      </c>
      <c r="Y24" s="12">
        <f>E24+I24+M24+Q24+U24</f>
        <v>770</v>
      </c>
    </row>
    <row r="25" spans="1:25" ht="13.5">
      <c r="A25" s="14">
        <v>22</v>
      </c>
      <c r="B25" s="2" t="s">
        <v>104</v>
      </c>
      <c r="C25" s="2" t="s">
        <v>105</v>
      </c>
      <c r="L25">
        <v>2</v>
      </c>
      <c r="M25">
        <v>700</v>
      </c>
      <c r="N25">
        <v>5</v>
      </c>
      <c r="O25" s="12">
        <f>31-N25</f>
        <v>26</v>
      </c>
      <c r="P25" s="12"/>
      <c r="Q25" s="12"/>
      <c r="X25" s="12">
        <f>+G25+K25+O25+S25+W25</f>
        <v>26</v>
      </c>
      <c r="Y25" s="12">
        <f>E25+I25+M25+Q25+U25</f>
        <v>700</v>
      </c>
    </row>
    <row r="26" spans="1:25" ht="13.5">
      <c r="A26" s="14">
        <v>23</v>
      </c>
      <c r="B26" s="2" t="s">
        <v>65</v>
      </c>
      <c r="C26" s="2" t="s">
        <v>66</v>
      </c>
      <c r="D26" s="2">
        <v>1</v>
      </c>
      <c r="E26" s="2">
        <v>330</v>
      </c>
      <c r="F26" s="2">
        <v>20.5</v>
      </c>
      <c r="G26" s="2">
        <f>26-F26</f>
        <v>5.5</v>
      </c>
      <c r="H26" s="2">
        <v>4</v>
      </c>
      <c r="I26" s="2">
        <v>1410</v>
      </c>
      <c r="J26" s="11">
        <v>7</v>
      </c>
      <c r="K26" s="2">
        <f>26-J26</f>
        <v>19</v>
      </c>
      <c r="L26" s="2"/>
      <c r="M26" s="2"/>
      <c r="X26" s="12">
        <f>+G26+K26+O26+S26+W26</f>
        <v>24.5</v>
      </c>
      <c r="Y26" s="12">
        <f>E26+I26+M26+Q26+U26</f>
        <v>1740</v>
      </c>
    </row>
    <row r="27" spans="1:25" ht="13.5">
      <c r="A27" s="14">
        <v>24</v>
      </c>
      <c r="B27" s="11" t="s">
        <v>89</v>
      </c>
      <c r="C27" s="11" t="s">
        <v>90</v>
      </c>
      <c r="D27" s="2">
        <v>2</v>
      </c>
      <c r="E27" s="2">
        <v>740</v>
      </c>
      <c r="F27" s="2">
        <v>11</v>
      </c>
      <c r="G27" s="2">
        <f>26-F27</f>
        <v>15</v>
      </c>
      <c r="H27">
        <v>0</v>
      </c>
      <c r="I27">
        <v>0</v>
      </c>
      <c r="J27">
        <v>21.5</v>
      </c>
      <c r="K27" s="2">
        <f>26-J27</f>
        <v>4.5</v>
      </c>
      <c r="L27" s="2"/>
      <c r="M27" s="2"/>
      <c r="P27">
        <v>0</v>
      </c>
      <c r="Q27">
        <v>0</v>
      </c>
      <c r="R27">
        <v>16</v>
      </c>
      <c r="S27" s="12">
        <f>20-R27</f>
        <v>4</v>
      </c>
      <c r="T27" s="12"/>
      <c r="U27" s="12"/>
      <c r="X27" s="12">
        <f>+G27+K27+O27+S27+W27</f>
        <v>23.5</v>
      </c>
      <c r="Y27" s="12">
        <f>E27+I27+M27+Q27+U27</f>
        <v>740</v>
      </c>
    </row>
    <row r="28" spans="1:25" ht="13.5">
      <c r="A28" s="14">
        <v>25</v>
      </c>
      <c r="B28" s="2" t="s">
        <v>110</v>
      </c>
      <c r="C28" s="2" t="s">
        <v>111</v>
      </c>
      <c r="L28">
        <v>1</v>
      </c>
      <c r="M28">
        <v>400</v>
      </c>
      <c r="N28">
        <v>7.5</v>
      </c>
      <c r="O28" s="12">
        <f>31-N28</f>
        <v>23.5</v>
      </c>
      <c r="P28" s="12"/>
      <c r="Q28" s="12"/>
      <c r="X28" s="12">
        <f>+G28+K28+O28+S28+W28</f>
        <v>23.5</v>
      </c>
      <c r="Y28" s="12">
        <f>E28+I28+M28+Q28+U28</f>
        <v>400</v>
      </c>
    </row>
    <row r="29" spans="1:25" ht="13.5">
      <c r="A29" s="14">
        <v>26</v>
      </c>
      <c r="B29" s="2" t="s">
        <v>108</v>
      </c>
      <c r="C29" s="2" t="s">
        <v>109</v>
      </c>
      <c r="L29">
        <v>1</v>
      </c>
      <c r="M29">
        <v>400</v>
      </c>
      <c r="N29">
        <v>7.5</v>
      </c>
      <c r="O29" s="12">
        <f>31-N29</f>
        <v>23.5</v>
      </c>
      <c r="P29" s="12"/>
      <c r="Q29" s="12"/>
      <c r="X29" s="12">
        <f>+G29+K29+O29+S29+W29</f>
        <v>23.5</v>
      </c>
      <c r="Y29" s="12">
        <f>E29+I29+M29+Q29+U29</f>
        <v>400</v>
      </c>
    </row>
    <row r="30" spans="1:25" ht="13.5">
      <c r="A30" s="14">
        <v>27</v>
      </c>
      <c r="B30" s="2" t="s">
        <v>50</v>
      </c>
      <c r="C30" s="2" t="s">
        <v>114</v>
      </c>
      <c r="L30">
        <v>1</v>
      </c>
      <c r="M30">
        <v>390</v>
      </c>
      <c r="N30">
        <v>9</v>
      </c>
      <c r="O30" s="12">
        <f>31-N30</f>
        <v>22</v>
      </c>
      <c r="P30" s="12"/>
      <c r="Q30" s="12"/>
      <c r="X30" s="12">
        <f>+G30+K30+O30+S30+W30</f>
        <v>22</v>
      </c>
      <c r="Y30" s="12">
        <f>E30+I30+M30+Q30+U30</f>
        <v>390</v>
      </c>
    </row>
    <row r="31" spans="1:25" ht="13.5">
      <c r="A31" s="14">
        <v>28</v>
      </c>
      <c r="B31" s="2" t="s">
        <v>115</v>
      </c>
      <c r="C31" s="2" t="s">
        <v>116</v>
      </c>
      <c r="L31">
        <v>1</v>
      </c>
      <c r="M31">
        <v>380</v>
      </c>
      <c r="N31">
        <v>10</v>
      </c>
      <c r="O31" s="12">
        <f>31-N31</f>
        <v>21</v>
      </c>
      <c r="P31" s="12"/>
      <c r="Q31" s="12"/>
      <c r="X31" s="12">
        <f>+G31+K31+O31+S31+W31</f>
        <v>21</v>
      </c>
      <c r="Y31" s="12">
        <f>E31+I31+M31+Q31+U31</f>
        <v>380</v>
      </c>
    </row>
    <row r="32" spans="1:25" ht="13.5">
      <c r="A32" s="14">
        <v>29</v>
      </c>
      <c r="B32" s="2" t="s">
        <v>117</v>
      </c>
      <c r="C32" s="2" t="s">
        <v>75</v>
      </c>
      <c r="L32">
        <v>1</v>
      </c>
      <c r="M32">
        <v>310</v>
      </c>
      <c r="N32">
        <v>14.5</v>
      </c>
      <c r="O32" s="12">
        <f>31-N32</f>
        <v>16.5</v>
      </c>
      <c r="P32" s="12"/>
      <c r="Q32" s="12"/>
      <c r="T32">
        <v>0</v>
      </c>
      <c r="U32">
        <v>0</v>
      </c>
      <c r="V32">
        <v>19</v>
      </c>
      <c r="W32" s="12">
        <f>23-V32</f>
        <v>4</v>
      </c>
      <c r="X32" s="12">
        <f>+G32+K32+O32+S32+W32</f>
        <v>20.5</v>
      </c>
      <c r="Y32" s="12">
        <f>E32+I32+M32+Q32+U32</f>
        <v>310</v>
      </c>
    </row>
    <row r="33" spans="1:25" ht="13.5">
      <c r="A33" s="14">
        <v>30</v>
      </c>
      <c r="B33" t="s">
        <v>118</v>
      </c>
      <c r="C33" t="s">
        <v>119</v>
      </c>
      <c r="T33">
        <v>3</v>
      </c>
      <c r="U33">
        <v>890</v>
      </c>
      <c r="V33">
        <v>3</v>
      </c>
      <c r="W33" s="12">
        <f>23-V33</f>
        <v>20</v>
      </c>
      <c r="X33" s="12">
        <f>+G33+K33+O33+S33+W33</f>
        <v>20</v>
      </c>
      <c r="Y33" s="12">
        <f>E33+I33+M33+Q33+U33</f>
        <v>890</v>
      </c>
    </row>
    <row r="34" spans="1:25" ht="13.5">
      <c r="A34" s="14">
        <v>31</v>
      </c>
      <c r="B34" s="2" t="s">
        <v>120</v>
      </c>
      <c r="C34" s="2" t="s">
        <v>121</v>
      </c>
      <c r="L34">
        <v>0</v>
      </c>
      <c r="M34">
        <v>0</v>
      </c>
      <c r="N34">
        <v>23</v>
      </c>
      <c r="O34" s="12">
        <f>31-N34</f>
        <v>8</v>
      </c>
      <c r="P34" s="12"/>
      <c r="Q34" s="12"/>
      <c r="T34">
        <v>1</v>
      </c>
      <c r="U34">
        <v>350</v>
      </c>
      <c r="V34">
        <v>11</v>
      </c>
      <c r="W34" s="12">
        <f>23-V34</f>
        <v>12</v>
      </c>
      <c r="X34" s="12">
        <f>+G34+K34+O34+S34+W34</f>
        <v>20</v>
      </c>
      <c r="Y34" s="12">
        <f>E34+I34+M34+Q34+U34</f>
        <v>350</v>
      </c>
    </row>
    <row r="35" spans="1:25" ht="13.5">
      <c r="A35" s="14">
        <v>32</v>
      </c>
      <c r="B35" s="11" t="s">
        <v>54</v>
      </c>
      <c r="C35" s="11" t="s">
        <v>123</v>
      </c>
      <c r="D35" s="11">
        <v>1</v>
      </c>
      <c r="E35" s="11">
        <v>400</v>
      </c>
      <c r="F35" s="2">
        <v>17.5</v>
      </c>
      <c r="G35" s="2">
        <f>26-F35</f>
        <v>8.5</v>
      </c>
      <c r="H35" s="2">
        <v>0</v>
      </c>
      <c r="I35" s="2">
        <v>0</v>
      </c>
      <c r="J35">
        <v>21.5</v>
      </c>
      <c r="K35" s="2">
        <f>26-J35</f>
        <v>4.5</v>
      </c>
      <c r="L35" s="2"/>
      <c r="M35" s="2"/>
      <c r="P35">
        <v>0</v>
      </c>
      <c r="Q35">
        <v>0</v>
      </c>
      <c r="R35">
        <v>16</v>
      </c>
      <c r="S35" s="12">
        <f>20-R35</f>
        <v>4</v>
      </c>
      <c r="T35" s="12"/>
      <c r="U35" s="12"/>
      <c r="X35" s="12">
        <f>+G35+K35+O35+S35+W35</f>
        <v>17</v>
      </c>
      <c r="Y35" s="12">
        <f>E35+I35+M35+Q35+U35</f>
        <v>400</v>
      </c>
    </row>
    <row r="36" spans="1:25" ht="13.5">
      <c r="A36" s="14">
        <v>33</v>
      </c>
      <c r="B36" s="2" t="s">
        <v>124</v>
      </c>
      <c r="C36" s="2" t="s">
        <v>125</v>
      </c>
      <c r="D36" s="2">
        <v>1</v>
      </c>
      <c r="E36" s="2">
        <v>510</v>
      </c>
      <c r="F36" s="2">
        <v>14</v>
      </c>
      <c r="G36" s="2">
        <f>26-F36</f>
        <v>12</v>
      </c>
      <c r="H36" s="2">
        <v>0</v>
      </c>
      <c r="I36" s="2">
        <v>0</v>
      </c>
      <c r="J36">
        <v>21.5</v>
      </c>
      <c r="K36" s="2">
        <f>26-J36</f>
        <v>4.5</v>
      </c>
      <c r="L36" s="2"/>
      <c r="M36" s="2"/>
      <c r="X36" s="12">
        <f>+G36+K36+O36+S36+W36</f>
        <v>16.5</v>
      </c>
      <c r="Y36" s="12">
        <f>E36+I36+M36+Q36+U36</f>
        <v>510</v>
      </c>
    </row>
    <row r="37" spans="1:25" ht="13.5">
      <c r="A37" s="14">
        <v>34</v>
      </c>
      <c r="B37" s="11" t="s">
        <v>26</v>
      </c>
      <c r="C37" s="11" t="s">
        <v>130</v>
      </c>
      <c r="D37" s="2">
        <v>0</v>
      </c>
      <c r="E37" s="2">
        <v>0</v>
      </c>
      <c r="F37" s="2">
        <v>23.5</v>
      </c>
      <c r="G37" s="2">
        <f>26-F37</f>
        <v>2.5</v>
      </c>
      <c r="H37">
        <v>2</v>
      </c>
      <c r="I37">
        <v>720</v>
      </c>
      <c r="J37" s="11">
        <v>12.5</v>
      </c>
      <c r="K37" s="2">
        <f>26-J37</f>
        <v>13.5</v>
      </c>
      <c r="L37" s="2"/>
      <c r="M37" s="2"/>
      <c r="X37" s="12">
        <f>+G37+K37+O37+S37+W37</f>
        <v>16</v>
      </c>
      <c r="Y37" s="12">
        <f>E37+I37+M37+Q37+U37</f>
        <v>720</v>
      </c>
    </row>
    <row r="38" spans="1:25" ht="13.5">
      <c r="A38" s="14">
        <v>35</v>
      </c>
      <c r="B38" s="2" t="s">
        <v>126</v>
      </c>
      <c r="C38" s="2" t="s">
        <v>127</v>
      </c>
      <c r="L38">
        <v>0</v>
      </c>
      <c r="M38">
        <v>0</v>
      </c>
      <c r="N38">
        <v>23</v>
      </c>
      <c r="O38" s="12">
        <f>31-N38</f>
        <v>8</v>
      </c>
      <c r="P38" s="12"/>
      <c r="Q38" s="12"/>
      <c r="T38">
        <v>1</v>
      </c>
      <c r="U38">
        <v>250</v>
      </c>
      <c r="V38">
        <v>15</v>
      </c>
      <c r="W38" s="12">
        <f>23-V38</f>
        <v>8</v>
      </c>
      <c r="X38" s="12">
        <f>+G38+K38+O38+S38+W38</f>
        <v>16</v>
      </c>
      <c r="Y38" s="12">
        <f>E38+I38+M38+Q38+U38</f>
        <v>250</v>
      </c>
    </row>
    <row r="39" spans="1:25" ht="13.5">
      <c r="A39" s="14">
        <v>36</v>
      </c>
      <c r="B39" s="2" t="s">
        <v>47</v>
      </c>
      <c r="C39" s="2" t="s">
        <v>48</v>
      </c>
      <c r="P39">
        <v>3</v>
      </c>
      <c r="Q39">
        <v>1070</v>
      </c>
      <c r="R39">
        <v>5</v>
      </c>
      <c r="S39" s="12">
        <f>20-R39</f>
        <v>15</v>
      </c>
      <c r="T39" s="12"/>
      <c r="U39" s="12"/>
      <c r="X39" s="12">
        <f>+G39+K39+O39+S39+W39</f>
        <v>15</v>
      </c>
      <c r="Y39" s="12">
        <f>E39+I39+M39+Q39+U39</f>
        <v>1070</v>
      </c>
    </row>
    <row r="40" spans="1:25" ht="13.5">
      <c r="A40" s="14">
        <v>37</v>
      </c>
      <c r="B40" t="s">
        <v>131</v>
      </c>
      <c r="C40" t="s">
        <v>132</v>
      </c>
      <c r="T40">
        <v>1</v>
      </c>
      <c r="U40">
        <v>370</v>
      </c>
      <c r="V40">
        <v>8.5</v>
      </c>
      <c r="W40" s="12">
        <f>23-V40</f>
        <v>14.5</v>
      </c>
      <c r="X40" s="12">
        <f>+G40+K40+O40+S40+W40</f>
        <v>14.5</v>
      </c>
      <c r="Y40" s="12">
        <f>E40+I40+M40+Q40+U40</f>
        <v>370</v>
      </c>
    </row>
    <row r="41" spans="1:25" ht="13.5">
      <c r="A41" s="14">
        <v>38</v>
      </c>
      <c r="B41" s="11" t="s">
        <v>137</v>
      </c>
      <c r="C41" s="11" t="s">
        <v>138</v>
      </c>
      <c r="D41" s="2">
        <v>0</v>
      </c>
      <c r="E41" s="2">
        <v>0</v>
      </c>
      <c r="F41" s="2">
        <v>23.5</v>
      </c>
      <c r="G41" s="2">
        <f>26-F41</f>
        <v>2.5</v>
      </c>
      <c r="H41">
        <v>1</v>
      </c>
      <c r="I41">
        <v>370</v>
      </c>
      <c r="J41" s="11">
        <v>16</v>
      </c>
      <c r="K41" s="2">
        <f>26-J41</f>
        <v>10</v>
      </c>
      <c r="L41" s="2"/>
      <c r="M41" s="2"/>
      <c r="X41" s="12">
        <f>+G41+K41+O41+S41+W41</f>
        <v>12.5</v>
      </c>
      <c r="Y41" s="12">
        <f>E41+I41+M41+Q41+U41</f>
        <v>370</v>
      </c>
    </row>
    <row r="42" spans="1:25" ht="13.5">
      <c r="A42" s="14">
        <v>39</v>
      </c>
      <c r="B42" t="s">
        <v>140</v>
      </c>
      <c r="C42" t="s">
        <v>73</v>
      </c>
      <c r="T42">
        <v>1</v>
      </c>
      <c r="U42">
        <v>350</v>
      </c>
      <c r="V42">
        <v>11</v>
      </c>
      <c r="W42" s="12">
        <f>23-V42</f>
        <v>12</v>
      </c>
      <c r="X42" s="12">
        <f>+G42+K42+O42+S42+W42</f>
        <v>12</v>
      </c>
      <c r="Y42" s="12">
        <f>E42+I42+M42+Q42+U42</f>
        <v>350</v>
      </c>
    </row>
    <row r="43" spans="1:25" ht="13.5">
      <c r="A43" s="14">
        <v>40</v>
      </c>
      <c r="B43" s="2" t="s">
        <v>126</v>
      </c>
      <c r="C43" t="s">
        <v>139</v>
      </c>
      <c r="T43">
        <v>1</v>
      </c>
      <c r="U43">
        <v>350</v>
      </c>
      <c r="V43">
        <v>11</v>
      </c>
      <c r="W43" s="12">
        <f>23-V43</f>
        <v>12</v>
      </c>
      <c r="X43" s="12">
        <f>+G43+K43+O43+S43+W43</f>
        <v>12</v>
      </c>
      <c r="Y43" s="12">
        <f>E43+I43+M43+Q43+U43</f>
        <v>350</v>
      </c>
    </row>
    <row r="44" spans="1:25" ht="13.5">
      <c r="A44" s="14">
        <v>41</v>
      </c>
      <c r="B44" s="2" t="s">
        <v>141</v>
      </c>
      <c r="C44" s="2" t="s">
        <v>142</v>
      </c>
      <c r="L44">
        <v>0</v>
      </c>
      <c r="M44">
        <v>0</v>
      </c>
      <c r="N44">
        <v>23</v>
      </c>
      <c r="O44" s="12">
        <f>31-N44</f>
        <v>8</v>
      </c>
      <c r="P44" s="12"/>
      <c r="Q44" s="12"/>
      <c r="T44">
        <v>0</v>
      </c>
      <c r="U44">
        <v>0</v>
      </c>
      <c r="V44">
        <v>19</v>
      </c>
      <c r="W44" s="12">
        <f>23-V44</f>
        <v>4</v>
      </c>
      <c r="X44" s="12">
        <f>+G44+K44+O44+S44+W44</f>
        <v>12</v>
      </c>
      <c r="Y44" s="12">
        <f>E44+I44+M44+Q44+U44</f>
        <v>0</v>
      </c>
    </row>
    <row r="45" spans="1:25" ht="13.5">
      <c r="A45" s="14">
        <v>42</v>
      </c>
      <c r="B45" s="2" t="s">
        <v>155</v>
      </c>
      <c r="C45" s="2" t="s">
        <v>156</v>
      </c>
      <c r="P45">
        <v>1</v>
      </c>
      <c r="Q45">
        <v>400</v>
      </c>
      <c r="R45">
        <v>10</v>
      </c>
      <c r="S45" s="12">
        <f>20-R45</f>
        <v>10</v>
      </c>
      <c r="T45" s="12"/>
      <c r="U45" s="12"/>
      <c r="X45" s="12">
        <f>+G45+K45+O45+S45+W45</f>
        <v>10</v>
      </c>
      <c r="Y45" s="12">
        <f>E45+I45+M45+Q45+U45</f>
        <v>400</v>
      </c>
    </row>
    <row r="46" spans="1:25" ht="13.5">
      <c r="A46" s="14">
        <v>43</v>
      </c>
      <c r="B46" s="2" t="s">
        <v>159</v>
      </c>
      <c r="C46" s="2" t="s">
        <v>160</v>
      </c>
      <c r="P46">
        <v>1</v>
      </c>
      <c r="Q46">
        <v>270</v>
      </c>
      <c r="R46">
        <v>11.5</v>
      </c>
      <c r="S46" s="12">
        <f>20-R46</f>
        <v>8.5</v>
      </c>
      <c r="T46" s="12"/>
      <c r="U46" s="12"/>
      <c r="X46" s="12">
        <f>+G46+K46+O46+S46+W46</f>
        <v>8.5</v>
      </c>
      <c r="Y46" s="12">
        <f>E46+I46+M46+Q46+U46</f>
        <v>270</v>
      </c>
    </row>
    <row r="47" spans="1:25" ht="13.5">
      <c r="A47" s="14">
        <v>44</v>
      </c>
      <c r="B47" s="2" t="s">
        <v>173</v>
      </c>
      <c r="C47" s="2" t="s">
        <v>174</v>
      </c>
      <c r="L47">
        <v>0</v>
      </c>
      <c r="M47">
        <v>0</v>
      </c>
      <c r="N47">
        <v>23</v>
      </c>
      <c r="O47" s="12">
        <f>31-N47</f>
        <v>8</v>
      </c>
      <c r="P47" s="12"/>
      <c r="Q47" s="12"/>
      <c r="X47" s="12">
        <f>+G47+K47+O47+S47+W47</f>
        <v>8</v>
      </c>
      <c r="Y47" s="12">
        <f>E47+I47+M47+Q47+U47</f>
        <v>0</v>
      </c>
    </row>
    <row r="48" spans="1:25" ht="13.5">
      <c r="A48" s="14">
        <v>45</v>
      </c>
      <c r="B48" s="2" t="s">
        <v>171</v>
      </c>
      <c r="C48" s="2" t="s">
        <v>172</v>
      </c>
      <c r="L48">
        <v>0</v>
      </c>
      <c r="M48">
        <v>0</v>
      </c>
      <c r="N48">
        <v>23</v>
      </c>
      <c r="O48" s="12">
        <f>31-N48</f>
        <v>8</v>
      </c>
      <c r="P48" s="12"/>
      <c r="Q48" s="12"/>
      <c r="X48" s="12">
        <f>+G48+K48+O48+S48+W48</f>
        <v>8</v>
      </c>
      <c r="Y48" s="12">
        <f>E48+I48+M48+Q48+U48</f>
        <v>0</v>
      </c>
    </row>
    <row r="49" spans="1:25" ht="13.5">
      <c r="A49" s="14">
        <v>46</v>
      </c>
      <c r="B49" s="2" t="s">
        <v>169</v>
      </c>
      <c r="C49" s="2" t="s">
        <v>170</v>
      </c>
      <c r="L49">
        <v>0</v>
      </c>
      <c r="M49">
        <v>0</v>
      </c>
      <c r="N49">
        <v>23</v>
      </c>
      <c r="O49" s="12">
        <f>31-N49</f>
        <v>8</v>
      </c>
      <c r="P49" s="12"/>
      <c r="Q49" s="12"/>
      <c r="X49" s="12">
        <f>+G49+K49+O49+S49+W49</f>
        <v>8</v>
      </c>
      <c r="Y49" s="12">
        <f>E49+I49+M49+Q49+U49</f>
        <v>0</v>
      </c>
    </row>
    <row r="50" spans="1:25" ht="13.5">
      <c r="A50" s="14">
        <v>47</v>
      </c>
      <c r="B50" s="2" t="s">
        <v>207</v>
      </c>
      <c r="C50" s="2" t="s">
        <v>91</v>
      </c>
      <c r="P50">
        <v>0</v>
      </c>
      <c r="Q50">
        <v>0</v>
      </c>
      <c r="R50">
        <v>16</v>
      </c>
      <c r="S50" s="12">
        <f>20-R50</f>
        <v>4</v>
      </c>
      <c r="T50">
        <v>0</v>
      </c>
      <c r="U50">
        <v>0</v>
      </c>
      <c r="V50">
        <v>19</v>
      </c>
      <c r="W50" s="12">
        <f>23-V50</f>
        <v>4</v>
      </c>
      <c r="X50" s="12">
        <f>+G50+K50+O50+S50+W50</f>
        <v>8</v>
      </c>
      <c r="Y50" s="12">
        <f>E50+I50+M50+Q50+U50</f>
        <v>0</v>
      </c>
    </row>
    <row r="51" spans="1:25" ht="13.5">
      <c r="A51" s="14">
        <v>48</v>
      </c>
      <c r="B51" s="2" t="s">
        <v>166</v>
      </c>
      <c r="C51" s="2" t="s">
        <v>167</v>
      </c>
      <c r="L51">
        <v>0</v>
      </c>
      <c r="M51">
        <v>0</v>
      </c>
      <c r="N51">
        <v>23</v>
      </c>
      <c r="O51" s="12">
        <f>31-N51</f>
        <v>8</v>
      </c>
      <c r="P51" s="12"/>
      <c r="Q51" s="12"/>
      <c r="X51" s="12">
        <f>+G51+K51+O51+S51+W51</f>
        <v>8</v>
      </c>
      <c r="Y51" s="12">
        <f>E51+I51+M51+Q51+U51</f>
        <v>0</v>
      </c>
    </row>
    <row r="52" spans="1:25" ht="13.5">
      <c r="A52" s="14">
        <v>49</v>
      </c>
      <c r="B52" s="2" t="s">
        <v>164</v>
      </c>
      <c r="C52" s="2" t="s">
        <v>165</v>
      </c>
      <c r="L52">
        <v>0</v>
      </c>
      <c r="M52">
        <v>0</v>
      </c>
      <c r="N52">
        <v>23</v>
      </c>
      <c r="O52" s="12">
        <f>31-N52</f>
        <v>8</v>
      </c>
      <c r="P52" s="12"/>
      <c r="Q52" s="12"/>
      <c r="X52" s="12">
        <f>+G52+K52+O52+S52+W52</f>
        <v>8</v>
      </c>
      <c r="Y52" s="12">
        <f>E52+I52+M52+Q52+U52</f>
        <v>0</v>
      </c>
    </row>
    <row r="53" spans="1:25" ht="13.5">
      <c r="A53" s="14">
        <v>50</v>
      </c>
      <c r="B53" s="2" t="s">
        <v>162</v>
      </c>
      <c r="C53" s="2" t="s">
        <v>163</v>
      </c>
      <c r="L53">
        <v>0</v>
      </c>
      <c r="M53">
        <v>0</v>
      </c>
      <c r="N53">
        <v>23</v>
      </c>
      <c r="O53" s="12">
        <f>31-N53</f>
        <v>8</v>
      </c>
      <c r="P53" s="12"/>
      <c r="Q53" s="12"/>
      <c r="X53" s="12">
        <f>+G53+K53+O53+S53+W53</f>
        <v>8</v>
      </c>
      <c r="Y53" s="12">
        <f>E53+I53+M53+Q53+U53</f>
        <v>0</v>
      </c>
    </row>
    <row r="54" spans="1:25" ht="13.5">
      <c r="A54" s="14">
        <v>51</v>
      </c>
      <c r="B54" s="2" t="s">
        <v>161</v>
      </c>
      <c r="C54" s="2" t="s">
        <v>73</v>
      </c>
      <c r="L54">
        <v>0</v>
      </c>
      <c r="M54">
        <v>0</v>
      </c>
      <c r="N54">
        <v>23</v>
      </c>
      <c r="O54" s="12">
        <f>31-N54</f>
        <v>8</v>
      </c>
      <c r="P54" s="12"/>
      <c r="Q54" s="12"/>
      <c r="X54" s="12">
        <f>+G54+K54+O54+S54+W54</f>
        <v>8</v>
      </c>
      <c r="Y54" s="12">
        <f>E54+I54+M54+Q54+U54</f>
        <v>0</v>
      </c>
    </row>
    <row r="55" spans="1:25" ht="13.5">
      <c r="A55" s="14">
        <v>52</v>
      </c>
      <c r="B55" s="2" t="s">
        <v>74</v>
      </c>
      <c r="C55" s="2" t="s">
        <v>75</v>
      </c>
      <c r="D55" s="2">
        <v>0</v>
      </c>
      <c r="E55" s="2">
        <v>0</v>
      </c>
      <c r="F55" s="2">
        <v>23.5</v>
      </c>
      <c r="G55" s="2">
        <f>26-F55</f>
        <v>2.5</v>
      </c>
      <c r="H55" s="2">
        <v>0</v>
      </c>
      <c r="I55" s="2">
        <v>0</v>
      </c>
      <c r="J55">
        <v>21.5</v>
      </c>
      <c r="K55" s="2">
        <f>26-J55</f>
        <v>4.5</v>
      </c>
      <c r="L55" s="2"/>
      <c r="M55" s="2"/>
      <c r="X55" s="12">
        <f>+G55+K55+O55+S55+W55</f>
        <v>7</v>
      </c>
      <c r="Y55" s="12">
        <f>E55+I55+M55+Q55+U55</f>
        <v>0</v>
      </c>
    </row>
    <row r="56" spans="1:25" ht="13.5">
      <c r="A56" s="14">
        <v>53</v>
      </c>
      <c r="B56" s="11" t="s">
        <v>53</v>
      </c>
      <c r="C56" s="11" t="s">
        <v>48</v>
      </c>
      <c r="D56" s="11">
        <v>0</v>
      </c>
      <c r="E56" s="11">
        <v>0</v>
      </c>
      <c r="F56" s="2">
        <v>23.5</v>
      </c>
      <c r="G56" s="2">
        <f>26-F56</f>
        <v>2.5</v>
      </c>
      <c r="H56" s="2">
        <v>0</v>
      </c>
      <c r="I56" s="2">
        <v>0</v>
      </c>
      <c r="J56">
        <v>21.5</v>
      </c>
      <c r="K56" s="2">
        <f>26-J56</f>
        <v>4.5</v>
      </c>
      <c r="L56" s="2"/>
      <c r="M56" s="2"/>
      <c r="X56" s="12">
        <f>+G56+K56+O56+S56+W56</f>
        <v>7</v>
      </c>
      <c r="Y56" s="12">
        <f>E56+I56+M56+Q56+U56</f>
        <v>0</v>
      </c>
    </row>
    <row r="57" spans="1:25" ht="13.5">
      <c r="A57" s="14">
        <v>54</v>
      </c>
      <c r="B57" t="s">
        <v>186</v>
      </c>
      <c r="C57" t="s">
        <v>84</v>
      </c>
      <c r="T57">
        <v>0</v>
      </c>
      <c r="U57">
        <v>0</v>
      </c>
      <c r="V57">
        <v>19</v>
      </c>
      <c r="W57" s="12">
        <f>23-V57</f>
        <v>4</v>
      </c>
      <c r="X57" s="12">
        <f>+G57+K57+O57+S57+W57</f>
        <v>4</v>
      </c>
      <c r="Y57" s="12">
        <f>E57+I57+M57+Q57+U57</f>
        <v>0</v>
      </c>
    </row>
    <row r="58" spans="1:25" ht="13.5">
      <c r="A58" s="14">
        <v>55</v>
      </c>
      <c r="B58" s="11" t="s">
        <v>26</v>
      </c>
      <c r="C58" t="s">
        <v>168</v>
      </c>
      <c r="T58">
        <v>0</v>
      </c>
      <c r="U58">
        <v>0</v>
      </c>
      <c r="V58">
        <v>19</v>
      </c>
      <c r="W58" s="12">
        <f>23-V58</f>
        <v>4</v>
      </c>
      <c r="X58" s="12">
        <f>+G58+K58+O58+S58+W58</f>
        <v>4</v>
      </c>
      <c r="Y58" s="12">
        <f>E58+I58+M58+Q58+U58</f>
        <v>0</v>
      </c>
    </row>
    <row r="59" spans="1:25" ht="13.5">
      <c r="A59" s="14">
        <v>56</v>
      </c>
      <c r="B59" s="2" t="s">
        <v>208</v>
      </c>
      <c r="C59" s="2" t="s">
        <v>31</v>
      </c>
      <c r="P59">
        <v>0</v>
      </c>
      <c r="Q59">
        <v>0</v>
      </c>
      <c r="R59">
        <v>16</v>
      </c>
      <c r="S59" s="12">
        <f>20-R59</f>
        <v>4</v>
      </c>
      <c r="T59" s="12"/>
      <c r="U59" s="12"/>
      <c r="X59" s="12">
        <f>+G59+K59+O59+S59+W59</f>
        <v>4</v>
      </c>
      <c r="Y59" s="12">
        <f>E59+I59+M59+Q59+U59</f>
        <v>0</v>
      </c>
    </row>
    <row r="60" spans="1:25" ht="13.5">
      <c r="A60" s="14">
        <v>57</v>
      </c>
      <c r="B60" s="2" t="s">
        <v>185</v>
      </c>
      <c r="C60" s="2" t="s">
        <v>73</v>
      </c>
      <c r="P60">
        <v>0</v>
      </c>
      <c r="Q60">
        <v>0</v>
      </c>
      <c r="R60">
        <v>16</v>
      </c>
      <c r="S60" s="12">
        <f>20-R60</f>
        <v>4</v>
      </c>
      <c r="T60" s="12"/>
      <c r="U60" s="12"/>
      <c r="X60" s="12">
        <f>+G60+K60+O60+S60+W60</f>
        <v>4</v>
      </c>
      <c r="Y60" s="12">
        <f>E60+I60+M60+Q60+U60</f>
        <v>0</v>
      </c>
    </row>
    <row r="62" spans="4:25" ht="12.75">
      <c r="D62" s="12">
        <f>SUM(D4:D61)</f>
        <v>45</v>
      </c>
      <c r="E62" s="12">
        <f>SUM(E4:E61)</f>
        <v>16900</v>
      </c>
      <c r="F62" s="12">
        <f>SUM(F4:F61)</f>
        <v>325</v>
      </c>
      <c r="G62" s="12">
        <f>SUM(G4:G61)</f>
        <v>325</v>
      </c>
      <c r="H62" s="12">
        <f>SUM(H4:H61)</f>
        <v>55</v>
      </c>
      <c r="I62" s="12">
        <f>SUM(I4:I61)</f>
        <v>20900</v>
      </c>
      <c r="J62" s="12">
        <f>SUM(J4:J61)</f>
        <v>325</v>
      </c>
      <c r="K62" s="12">
        <f>SUM(K4:K61)</f>
        <v>325</v>
      </c>
      <c r="L62" s="12">
        <f>SUM(L4:L61)</f>
        <v>22</v>
      </c>
      <c r="M62" s="12">
        <f>SUM(M4:M61)</f>
        <v>8390</v>
      </c>
      <c r="N62" s="12">
        <f>SUM(N4:N61)</f>
        <v>465</v>
      </c>
      <c r="O62" s="12">
        <f>SUM(O4:O61)</f>
        <v>465</v>
      </c>
      <c r="P62" s="12">
        <f>SUM(P4:P61)</f>
        <v>37</v>
      </c>
      <c r="Q62" s="12">
        <f>SUM(Q4:Q61)</f>
        <v>12240</v>
      </c>
      <c r="R62" s="12">
        <f>SUM(R4:R61)</f>
        <v>190</v>
      </c>
      <c r="S62" s="12">
        <f>SUM(S4:S61)</f>
        <v>190</v>
      </c>
      <c r="T62" s="12">
        <f>SUM(T4:T61)</f>
        <v>25</v>
      </c>
      <c r="U62" s="12">
        <f>SUM(U4:U61)</f>
        <v>8120</v>
      </c>
      <c r="V62" s="12">
        <f>SUM(V4:V61)</f>
        <v>253</v>
      </c>
      <c r="W62" s="12">
        <f>SUM(W4:W61)</f>
        <v>253</v>
      </c>
      <c r="X62" s="12">
        <f>SUM(X4:X61)</f>
        <v>1558</v>
      </c>
      <c r="Y62" s="12">
        <f>SUM(Y4:Y61)</f>
        <v>66550</v>
      </c>
    </row>
  </sheetData>
  <mergeCells count="5">
    <mergeCell ref="D1:G1"/>
    <mergeCell ref="H1:K1"/>
    <mergeCell ref="L1:O1"/>
    <mergeCell ref="P1:S1"/>
    <mergeCell ref="T1:W1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5"/>
  <sheetViews>
    <sheetView workbookViewId="0" topLeftCell="A1">
      <selection activeCell="U17" activeCellId="1" sqref="B5:C17 U17"/>
    </sheetView>
  </sheetViews>
  <sheetFormatPr defaultColWidth="11.421875" defaultRowHeight="12.75"/>
  <cols>
    <col min="1" max="1" width="11.8515625" style="2" customWidth="1"/>
    <col min="2" max="2" width="11.421875" style="2" customWidth="1"/>
    <col min="3" max="3" width="3.57421875" style="2" customWidth="1"/>
    <col min="4" max="4" width="8.421875" style="2" customWidth="1"/>
    <col min="5" max="5" width="10.57421875" style="0" customWidth="1"/>
    <col min="6" max="6" width="6.00390625" style="0" customWidth="1"/>
    <col min="7" max="7" width="3.57421875" style="0" customWidth="1"/>
    <col min="8" max="8" width="7.421875" style="0" customWidth="1"/>
    <col min="9" max="9" width="10.57421875" style="0" customWidth="1"/>
    <col min="10" max="10" width="6.00390625" style="0" customWidth="1"/>
    <col min="11" max="11" width="3.57421875" style="0" customWidth="1"/>
    <col min="12" max="12" width="8.57421875" style="0" customWidth="1"/>
    <col min="13" max="13" width="10.57421875" style="0" customWidth="1"/>
    <col min="14" max="14" width="6.00390625" style="0" customWidth="1"/>
    <col min="15" max="15" width="3.57421875" style="0" customWidth="1"/>
    <col min="16" max="16" width="9.00390625" style="0" customWidth="1"/>
    <col min="17" max="17" width="10.57421875" style="0" customWidth="1"/>
    <col min="18" max="18" width="6.00390625" style="0" customWidth="1"/>
    <col min="19" max="19" width="3.57421875" style="0" customWidth="1"/>
    <col min="20" max="20" width="6.00390625" style="0" customWidth="1"/>
    <col min="21" max="21" width="10.57421875" style="0" customWidth="1"/>
    <col min="22" max="22" width="6.00390625" style="0" customWidth="1"/>
    <col min="23" max="23" width="7.7109375" style="0" customWidth="1"/>
  </cols>
  <sheetData>
    <row r="1" spans="3:23" ht="12.75" customHeight="1">
      <c r="C1" s="15" t="s">
        <v>10</v>
      </c>
      <c r="D1" s="15"/>
      <c r="E1" s="15"/>
      <c r="F1" s="15"/>
      <c r="G1" s="9" t="s">
        <v>11</v>
      </c>
      <c r="H1" s="9"/>
      <c r="I1" s="9"/>
      <c r="J1" s="9"/>
      <c r="K1" s="9" t="s">
        <v>12</v>
      </c>
      <c r="L1" s="9"/>
      <c r="M1" s="9"/>
      <c r="N1" s="9"/>
      <c r="O1" s="9" t="s">
        <v>13</v>
      </c>
      <c r="P1" s="9"/>
      <c r="Q1" s="9"/>
      <c r="R1" s="9"/>
      <c r="S1" s="9" t="s">
        <v>14</v>
      </c>
      <c r="T1" s="9"/>
      <c r="U1" s="9"/>
      <c r="V1" s="9"/>
      <c r="W1" t="s">
        <v>9</v>
      </c>
    </row>
    <row r="2" spans="5:22" ht="12.75" customHeight="1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ht="12.75">
      <c r="A3" s="2" t="s">
        <v>16</v>
      </c>
      <c r="B3" s="2" t="s">
        <v>17</v>
      </c>
      <c r="C3" s="2" t="s">
        <v>209</v>
      </c>
      <c r="D3" s="2" t="s">
        <v>210</v>
      </c>
      <c r="E3" t="s">
        <v>211</v>
      </c>
      <c r="F3" t="s">
        <v>19</v>
      </c>
      <c r="G3" s="2" t="s">
        <v>209</v>
      </c>
      <c r="H3" s="2" t="s">
        <v>210</v>
      </c>
      <c r="I3" t="s">
        <v>211</v>
      </c>
      <c r="J3" t="s">
        <v>19</v>
      </c>
      <c r="K3" s="2" t="s">
        <v>209</v>
      </c>
      <c r="L3" s="2" t="s">
        <v>210</v>
      </c>
      <c r="M3" t="s">
        <v>211</v>
      </c>
      <c r="N3" t="s">
        <v>19</v>
      </c>
      <c r="O3" s="2" t="s">
        <v>209</v>
      </c>
      <c r="P3" s="2" t="s">
        <v>210</v>
      </c>
      <c r="Q3" t="s">
        <v>211</v>
      </c>
      <c r="R3" t="s">
        <v>19</v>
      </c>
      <c r="S3" s="2" t="s">
        <v>209</v>
      </c>
      <c r="T3" s="2" t="s">
        <v>210</v>
      </c>
      <c r="U3" t="s">
        <v>211</v>
      </c>
      <c r="V3" t="s">
        <v>19</v>
      </c>
      <c r="W3" t="s">
        <v>20</v>
      </c>
    </row>
    <row r="4" spans="1:23" ht="12.75">
      <c r="A4" s="2" t="s">
        <v>212</v>
      </c>
      <c r="B4" s="2" t="s">
        <v>121</v>
      </c>
      <c r="C4" s="2">
        <v>14</v>
      </c>
      <c r="D4" s="2">
        <v>2220</v>
      </c>
      <c r="E4">
        <v>4</v>
      </c>
      <c r="F4" s="12">
        <f>16-E4</f>
        <v>12</v>
      </c>
      <c r="G4">
        <v>8</v>
      </c>
      <c r="H4">
        <v>4360</v>
      </c>
      <c r="I4">
        <v>4</v>
      </c>
      <c r="J4" s="12">
        <f>17-I4</f>
        <v>13</v>
      </c>
      <c r="K4" s="12">
        <v>17</v>
      </c>
      <c r="L4" s="12">
        <v>1760</v>
      </c>
      <c r="M4">
        <v>6.5</v>
      </c>
      <c r="N4" s="12">
        <f>19-M4</f>
        <v>12.5</v>
      </c>
      <c r="O4">
        <v>5</v>
      </c>
      <c r="P4">
        <v>1150</v>
      </c>
      <c r="Q4">
        <v>3</v>
      </c>
      <c r="R4" s="12">
        <f>16-Q4</f>
        <v>13</v>
      </c>
      <c r="S4" s="12"/>
      <c r="T4" s="12"/>
      <c r="W4" s="2">
        <f>F4+J4+N4+R4+V4</f>
        <v>50.5</v>
      </c>
    </row>
    <row r="5" spans="1:23" ht="12.75">
      <c r="A5" s="2" t="s">
        <v>22</v>
      </c>
      <c r="B5" s="2" t="s">
        <v>23</v>
      </c>
      <c r="C5" s="2">
        <v>6</v>
      </c>
      <c r="D5" s="2">
        <v>2590</v>
      </c>
      <c r="E5">
        <v>2</v>
      </c>
      <c r="F5" s="12">
        <f>16-E5</f>
        <v>14</v>
      </c>
      <c r="G5">
        <v>16</v>
      </c>
      <c r="H5">
        <v>5380</v>
      </c>
      <c r="I5">
        <v>2</v>
      </c>
      <c r="J5" s="12">
        <f>17-I5</f>
        <v>15</v>
      </c>
      <c r="K5" s="12">
        <v>22</v>
      </c>
      <c r="L5" s="12">
        <v>1520</v>
      </c>
      <c r="M5">
        <v>9</v>
      </c>
      <c r="N5" s="12">
        <f>19-M5</f>
        <v>10</v>
      </c>
      <c r="O5">
        <v>2</v>
      </c>
      <c r="P5">
        <v>70</v>
      </c>
      <c r="Q5">
        <v>11</v>
      </c>
      <c r="R5" s="12">
        <f>16-Q5</f>
        <v>5</v>
      </c>
      <c r="S5" s="12">
        <v>8</v>
      </c>
      <c r="T5" s="12">
        <v>1870</v>
      </c>
      <c r="U5">
        <v>4</v>
      </c>
      <c r="V5">
        <v>5</v>
      </c>
      <c r="W5" s="2">
        <f>F5+J5+N5+R5+V5</f>
        <v>49</v>
      </c>
    </row>
    <row r="6" spans="1:23" ht="12.75">
      <c r="A6" s="2" t="s">
        <v>47</v>
      </c>
      <c r="B6" s="2" t="s">
        <v>48</v>
      </c>
      <c r="C6" s="2">
        <v>11</v>
      </c>
      <c r="D6" s="10">
        <v>3330</v>
      </c>
      <c r="E6" s="10">
        <v>1</v>
      </c>
      <c r="F6" s="12">
        <f>16-E6</f>
        <v>15</v>
      </c>
      <c r="G6">
        <v>1</v>
      </c>
      <c r="H6" s="10">
        <v>7320</v>
      </c>
      <c r="I6" s="10">
        <v>1</v>
      </c>
      <c r="J6" s="12">
        <f>17-I6</f>
        <v>16</v>
      </c>
      <c r="K6" s="12">
        <v>3</v>
      </c>
      <c r="L6" s="12">
        <v>1760</v>
      </c>
      <c r="M6">
        <v>6.5</v>
      </c>
      <c r="N6" s="12">
        <f>19-M6</f>
        <v>12.5</v>
      </c>
      <c r="O6" s="12"/>
      <c r="P6" s="12"/>
      <c r="W6" s="2">
        <f>F6+J6+N6+R6+V6</f>
        <v>43.5</v>
      </c>
    </row>
    <row r="7" spans="1:35" ht="12.75">
      <c r="A7" s="2" t="s">
        <v>208</v>
      </c>
      <c r="B7" s="2" t="s">
        <v>31</v>
      </c>
      <c r="C7" s="2">
        <v>1</v>
      </c>
      <c r="D7" s="2">
        <v>1790</v>
      </c>
      <c r="E7">
        <v>6</v>
      </c>
      <c r="F7" s="12">
        <f>16-E7</f>
        <v>10</v>
      </c>
      <c r="G7">
        <v>11</v>
      </c>
      <c r="H7">
        <v>2490</v>
      </c>
      <c r="I7">
        <v>7</v>
      </c>
      <c r="J7" s="12">
        <f>17-I7</f>
        <v>10</v>
      </c>
      <c r="K7" s="12">
        <v>4</v>
      </c>
      <c r="L7" s="12">
        <v>370</v>
      </c>
      <c r="M7">
        <v>17.5</v>
      </c>
      <c r="N7" s="12">
        <f>19-M7</f>
        <v>1.5</v>
      </c>
      <c r="O7">
        <v>1</v>
      </c>
      <c r="P7">
        <v>520</v>
      </c>
      <c r="Q7">
        <v>7</v>
      </c>
      <c r="R7" s="12">
        <f>16-Q7</f>
        <v>9</v>
      </c>
      <c r="S7" s="12">
        <v>3</v>
      </c>
      <c r="T7" s="12">
        <v>600</v>
      </c>
      <c r="U7">
        <v>7</v>
      </c>
      <c r="V7">
        <v>2</v>
      </c>
      <c r="W7" s="2">
        <f>F7+J7+N7+R7+V7</f>
        <v>32.5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.75">
      <c r="A8" s="2" t="s">
        <v>30</v>
      </c>
      <c r="B8" s="2" t="s">
        <v>31</v>
      </c>
      <c r="C8" s="2">
        <v>9</v>
      </c>
      <c r="D8" s="2">
        <v>1950</v>
      </c>
      <c r="E8">
        <v>5</v>
      </c>
      <c r="F8" s="12">
        <f>16-E8</f>
        <v>11</v>
      </c>
      <c r="G8">
        <v>3</v>
      </c>
      <c r="H8">
        <v>4680</v>
      </c>
      <c r="I8">
        <v>3</v>
      </c>
      <c r="J8" s="12">
        <f>17-I8</f>
        <v>14</v>
      </c>
      <c r="K8" s="12"/>
      <c r="L8" s="12"/>
      <c r="S8">
        <v>11</v>
      </c>
      <c r="T8">
        <v>1930</v>
      </c>
      <c r="U8">
        <v>3</v>
      </c>
      <c r="V8">
        <v>6</v>
      </c>
      <c r="W8" s="2">
        <f>F8+J8+N8+R8+V8</f>
        <v>31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.75">
      <c r="A9" s="2" t="s">
        <v>24</v>
      </c>
      <c r="B9" s="2" t="s">
        <v>25</v>
      </c>
      <c r="C9" s="2">
        <v>13</v>
      </c>
      <c r="D9" s="2">
        <v>1090</v>
      </c>
      <c r="E9">
        <v>10</v>
      </c>
      <c r="F9" s="12">
        <f>16-E9</f>
        <v>6</v>
      </c>
      <c r="G9">
        <v>7</v>
      </c>
      <c r="H9">
        <v>2270</v>
      </c>
      <c r="I9">
        <v>9</v>
      </c>
      <c r="J9" s="12">
        <f>17-I9</f>
        <v>8</v>
      </c>
      <c r="K9" s="12">
        <v>7</v>
      </c>
      <c r="L9" s="12">
        <v>800</v>
      </c>
      <c r="M9">
        <v>15</v>
      </c>
      <c r="N9" s="12">
        <f>19-M9</f>
        <v>4</v>
      </c>
      <c r="O9">
        <v>20</v>
      </c>
      <c r="P9">
        <v>10</v>
      </c>
      <c r="Q9">
        <v>13</v>
      </c>
      <c r="R9" s="12">
        <f>16-Q9</f>
        <v>3</v>
      </c>
      <c r="S9" s="12">
        <v>2</v>
      </c>
      <c r="T9" s="12">
        <v>2080</v>
      </c>
      <c r="U9" s="2">
        <v>2</v>
      </c>
      <c r="V9" s="2">
        <v>7</v>
      </c>
      <c r="W9" s="2">
        <f>F9+J9+N9+R9+V9</f>
        <v>28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>
      <c r="A10" s="2" t="s">
        <v>196</v>
      </c>
      <c r="B10" s="2" t="s">
        <v>129</v>
      </c>
      <c r="C10" s="2">
        <v>10</v>
      </c>
      <c r="G10">
        <v>4</v>
      </c>
      <c r="H10">
        <v>1920</v>
      </c>
      <c r="I10">
        <v>13</v>
      </c>
      <c r="J10" s="12">
        <f>17-I10</f>
        <v>4</v>
      </c>
      <c r="K10" s="12"/>
      <c r="L10" s="12"/>
      <c r="O10">
        <v>3</v>
      </c>
      <c r="P10" s="10">
        <v>1360</v>
      </c>
      <c r="Q10" s="10">
        <v>1</v>
      </c>
      <c r="R10" s="12">
        <f>16-Q10</f>
        <v>15</v>
      </c>
      <c r="S10" s="12">
        <v>4</v>
      </c>
      <c r="T10" s="16">
        <v>2880</v>
      </c>
      <c r="U10" s="17">
        <v>1</v>
      </c>
      <c r="V10">
        <v>8</v>
      </c>
      <c r="W10" s="2">
        <f>F10+J10+N10+R10+V10</f>
        <v>27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>
      <c r="A11" s="2" t="s">
        <v>213</v>
      </c>
      <c r="B11" s="2" t="s">
        <v>25</v>
      </c>
      <c r="C11" s="2">
        <v>7</v>
      </c>
      <c r="D11" s="2">
        <v>1180</v>
      </c>
      <c r="E11">
        <v>9</v>
      </c>
      <c r="F11" s="12">
        <f>16-E11</f>
        <v>7</v>
      </c>
      <c r="G11">
        <v>13</v>
      </c>
      <c r="H11">
        <v>180</v>
      </c>
      <c r="I11">
        <v>16</v>
      </c>
      <c r="J11" s="12">
        <f>17-I11</f>
        <v>1</v>
      </c>
      <c r="K11" s="12">
        <v>19</v>
      </c>
      <c r="L11" s="18">
        <v>3350</v>
      </c>
      <c r="M11" s="10">
        <v>1</v>
      </c>
      <c r="N11" s="12">
        <f>19-M11</f>
        <v>18</v>
      </c>
      <c r="O11" s="12"/>
      <c r="P11" s="12"/>
      <c r="W11" s="2">
        <f>F11+J11+N11+R11+V11</f>
        <v>26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.75">
      <c r="A12" s="2" t="s">
        <v>214</v>
      </c>
      <c r="B12" s="2" t="s">
        <v>215</v>
      </c>
      <c r="C12" s="2">
        <v>16</v>
      </c>
      <c r="D12" s="2">
        <v>1080</v>
      </c>
      <c r="E12">
        <v>11</v>
      </c>
      <c r="F12" s="12">
        <f>16-E12</f>
        <v>5</v>
      </c>
      <c r="G12">
        <v>6</v>
      </c>
      <c r="H12">
        <v>2130</v>
      </c>
      <c r="I12">
        <v>10</v>
      </c>
      <c r="J12" s="12">
        <f>17-I12</f>
        <v>7</v>
      </c>
      <c r="K12" s="12">
        <v>5</v>
      </c>
      <c r="L12" s="12">
        <v>1460</v>
      </c>
      <c r="M12">
        <v>11</v>
      </c>
      <c r="N12" s="12">
        <f>19-M12</f>
        <v>8</v>
      </c>
      <c r="O12" s="12"/>
      <c r="P12" s="12"/>
      <c r="Q12" s="2"/>
      <c r="R12" s="2"/>
      <c r="S12" s="2"/>
      <c r="T12" s="2"/>
      <c r="U12" s="2"/>
      <c r="V12" s="2"/>
      <c r="W12" s="2">
        <f>F12+J12+N12+R12+V12</f>
        <v>20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 t="s">
        <v>61</v>
      </c>
      <c r="B13" s="2" t="s">
        <v>216</v>
      </c>
      <c r="K13">
        <v>10</v>
      </c>
      <c r="L13">
        <v>700</v>
      </c>
      <c r="M13">
        <v>16</v>
      </c>
      <c r="N13" s="12">
        <f>19-M13</f>
        <v>3</v>
      </c>
      <c r="O13">
        <v>15</v>
      </c>
      <c r="P13">
        <v>800</v>
      </c>
      <c r="Q13">
        <v>2</v>
      </c>
      <c r="R13" s="12">
        <f>16-Q13</f>
        <v>14</v>
      </c>
      <c r="S13" s="12">
        <v>5</v>
      </c>
      <c r="T13" s="12">
        <v>1150</v>
      </c>
      <c r="U13">
        <v>6</v>
      </c>
      <c r="V13">
        <v>3</v>
      </c>
      <c r="W13" s="2">
        <f>F13+J13+N13+R13+V13</f>
        <v>20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.75">
      <c r="A14" s="2" t="s">
        <v>217</v>
      </c>
      <c r="B14" s="2" t="s">
        <v>218</v>
      </c>
      <c r="C14" s="2">
        <v>8</v>
      </c>
      <c r="D14" s="2">
        <v>2450</v>
      </c>
      <c r="E14">
        <v>3</v>
      </c>
      <c r="F14" s="12">
        <f>16-E14</f>
        <v>13</v>
      </c>
      <c r="G14">
        <v>14</v>
      </c>
      <c r="H14">
        <v>2030</v>
      </c>
      <c r="I14">
        <v>12</v>
      </c>
      <c r="J14" s="12">
        <f>17-I14</f>
        <v>5</v>
      </c>
      <c r="K14" s="12"/>
      <c r="L14" s="12"/>
      <c r="W14" s="2">
        <f>F14+J14+N14+R14+V14</f>
        <v>18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2.75">
      <c r="A15" s="2" t="s">
        <v>219</v>
      </c>
      <c r="B15" s="2" t="s">
        <v>220</v>
      </c>
      <c r="C15" s="2">
        <v>12</v>
      </c>
      <c r="D15" s="2">
        <v>1560</v>
      </c>
      <c r="E15">
        <v>8</v>
      </c>
      <c r="F15" s="12">
        <f>16-E15</f>
        <v>8</v>
      </c>
      <c r="G15">
        <v>2</v>
      </c>
      <c r="H15">
        <v>2440</v>
      </c>
      <c r="I15">
        <v>8</v>
      </c>
      <c r="J15" s="12">
        <f>17-I15</f>
        <v>9</v>
      </c>
      <c r="K15" s="12"/>
      <c r="L15" s="12"/>
      <c r="W15" s="2">
        <f>F15+J15+N15+R15+V15</f>
        <v>17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2.75">
      <c r="A16" s="2" t="s">
        <v>122</v>
      </c>
      <c r="B16" s="2" t="s">
        <v>62</v>
      </c>
      <c r="K16">
        <v>9</v>
      </c>
      <c r="L16">
        <v>2330</v>
      </c>
      <c r="M16">
        <v>2</v>
      </c>
      <c r="N16" s="12">
        <f>19-M16</f>
        <v>17</v>
      </c>
      <c r="O16" s="12"/>
      <c r="P16" s="12"/>
      <c r="W16" s="2">
        <f>F16+J16+N16+R16+V16</f>
        <v>17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.75">
      <c r="A17" s="2" t="s">
        <v>39</v>
      </c>
      <c r="B17" s="2" t="s">
        <v>40</v>
      </c>
      <c r="C17" s="2">
        <v>4</v>
      </c>
      <c r="D17" s="2">
        <v>1700</v>
      </c>
      <c r="E17">
        <v>7</v>
      </c>
      <c r="F17" s="12">
        <f>16-E17</f>
        <v>9</v>
      </c>
      <c r="G17">
        <v>10</v>
      </c>
      <c r="H17">
        <v>2080</v>
      </c>
      <c r="I17">
        <v>11</v>
      </c>
      <c r="J17" s="12">
        <f>17-I17</f>
        <v>6</v>
      </c>
      <c r="K17" s="12"/>
      <c r="L17" s="12"/>
      <c r="O17">
        <v>11</v>
      </c>
      <c r="P17">
        <v>0</v>
      </c>
      <c r="Q17">
        <v>14.5</v>
      </c>
      <c r="R17" s="12">
        <f>16-Q17</f>
        <v>1.5</v>
      </c>
      <c r="S17" s="12"/>
      <c r="T17" s="12"/>
      <c r="W17" s="2">
        <f>F17+J17+N17+R17+V17</f>
        <v>16.5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23" ht="12.75">
      <c r="A18" s="2" t="s">
        <v>128</v>
      </c>
      <c r="B18" s="2" t="s">
        <v>129</v>
      </c>
      <c r="K18">
        <v>2</v>
      </c>
      <c r="L18">
        <v>2320</v>
      </c>
      <c r="M18">
        <v>3</v>
      </c>
      <c r="N18" s="12">
        <f>19-M18</f>
        <v>16</v>
      </c>
      <c r="O18" s="12"/>
      <c r="P18" s="12"/>
      <c r="W18" s="2">
        <f>F18+J18+N18+R18+V18</f>
        <v>16</v>
      </c>
    </row>
    <row r="19" spans="1:23" ht="12.75">
      <c r="A19" s="2" t="s">
        <v>221</v>
      </c>
      <c r="B19" s="2" t="s">
        <v>222</v>
      </c>
      <c r="C19" s="2">
        <v>3</v>
      </c>
      <c r="D19" s="2">
        <v>970</v>
      </c>
      <c r="E19">
        <v>12</v>
      </c>
      <c r="F19" s="12">
        <f>16-E19</f>
        <v>4</v>
      </c>
      <c r="G19">
        <v>9</v>
      </c>
      <c r="H19">
        <v>3040</v>
      </c>
      <c r="I19">
        <v>5</v>
      </c>
      <c r="J19" s="12">
        <f>17-I19</f>
        <v>12</v>
      </c>
      <c r="K19" s="12"/>
      <c r="L19" s="12"/>
      <c r="W19" s="2">
        <f>F19+J19+N19+R19+V19</f>
        <v>16</v>
      </c>
    </row>
    <row r="20" spans="1:23" ht="12.75">
      <c r="A20" s="2" t="s">
        <v>122</v>
      </c>
      <c r="B20" s="2" t="s">
        <v>27</v>
      </c>
      <c r="K20">
        <v>23</v>
      </c>
      <c r="L20">
        <v>2140</v>
      </c>
      <c r="M20">
        <v>4</v>
      </c>
      <c r="N20" s="12">
        <f>19-M20</f>
        <v>15</v>
      </c>
      <c r="O20" s="12"/>
      <c r="P20" s="12"/>
      <c r="W20" s="2">
        <f>F20+J20+N20+R20+V20</f>
        <v>15</v>
      </c>
    </row>
    <row r="21" spans="1:23" ht="12.75">
      <c r="A21" s="2" t="s">
        <v>135</v>
      </c>
      <c r="B21" s="2" t="s">
        <v>136</v>
      </c>
      <c r="K21">
        <v>6</v>
      </c>
      <c r="L21">
        <v>1970</v>
      </c>
      <c r="M21">
        <v>5</v>
      </c>
      <c r="N21" s="12">
        <f>19-M21</f>
        <v>14</v>
      </c>
      <c r="O21" s="12"/>
      <c r="P21" s="12"/>
      <c r="W21" s="2">
        <f>F21+J21+N21+R21+V21</f>
        <v>14</v>
      </c>
    </row>
    <row r="22" spans="1:23" ht="12.75">
      <c r="A22" s="2" t="s">
        <v>74</v>
      </c>
      <c r="B22" s="2" t="s">
        <v>75</v>
      </c>
      <c r="C22" s="2">
        <v>5</v>
      </c>
      <c r="D22" s="2">
        <v>700</v>
      </c>
      <c r="E22">
        <v>14</v>
      </c>
      <c r="F22" s="12">
        <f>16-E22</f>
        <v>2</v>
      </c>
      <c r="G22">
        <v>15</v>
      </c>
      <c r="H22">
        <v>410</v>
      </c>
      <c r="I22">
        <v>15</v>
      </c>
      <c r="J22" s="12">
        <f>17-I22</f>
        <v>2</v>
      </c>
      <c r="K22" s="12"/>
      <c r="L22" s="12"/>
      <c r="O22">
        <v>17</v>
      </c>
      <c r="P22">
        <v>100</v>
      </c>
      <c r="Q22">
        <v>8</v>
      </c>
      <c r="R22" s="12">
        <f>16-Q22</f>
        <v>8</v>
      </c>
      <c r="S22" s="12"/>
      <c r="T22" s="12"/>
      <c r="W22" s="2">
        <f>F22+J22+N22+R22+V22</f>
        <v>12</v>
      </c>
    </row>
    <row r="23" spans="1:23" ht="12.75">
      <c r="A23" t="s">
        <v>58</v>
      </c>
      <c r="B23" t="s">
        <v>59</v>
      </c>
      <c r="O23">
        <v>19</v>
      </c>
      <c r="P23">
        <v>330</v>
      </c>
      <c r="Q23">
        <v>4</v>
      </c>
      <c r="R23" s="12">
        <f>16-Q23</f>
        <v>12</v>
      </c>
      <c r="S23" s="12"/>
      <c r="T23" s="12"/>
      <c r="W23" s="2">
        <f>F23+J23+N23+R23+V23</f>
        <v>12</v>
      </c>
    </row>
    <row r="24" spans="1:23" ht="12.75">
      <c r="A24" s="2" t="s">
        <v>53</v>
      </c>
      <c r="B24" s="2" t="s">
        <v>48</v>
      </c>
      <c r="C24" s="2">
        <v>15</v>
      </c>
      <c r="D24" s="2">
        <v>280</v>
      </c>
      <c r="E24">
        <v>15</v>
      </c>
      <c r="F24" s="12">
        <f>16-E24</f>
        <v>1</v>
      </c>
      <c r="G24">
        <v>5</v>
      </c>
      <c r="H24">
        <v>2940</v>
      </c>
      <c r="I24">
        <v>6</v>
      </c>
      <c r="J24" s="12">
        <f>17-I24</f>
        <v>11</v>
      </c>
      <c r="K24" s="12"/>
      <c r="L24" s="12"/>
      <c r="W24" s="2">
        <f>F24+J24+N24+R24+V24</f>
        <v>12</v>
      </c>
    </row>
    <row r="25" spans="1:23" ht="12.75">
      <c r="A25" t="s">
        <v>154</v>
      </c>
      <c r="B25" t="s">
        <v>91</v>
      </c>
      <c r="O25">
        <v>7</v>
      </c>
      <c r="P25">
        <v>1040</v>
      </c>
      <c r="Q25">
        <v>5</v>
      </c>
      <c r="R25" s="12">
        <f>16-Q25</f>
        <v>11</v>
      </c>
      <c r="S25" s="12"/>
      <c r="T25" s="12"/>
      <c r="W25" s="2">
        <f>F25+J25+N25+R25+V25</f>
        <v>11</v>
      </c>
    </row>
    <row r="26" spans="1:23" ht="12.75">
      <c r="A26" s="2" t="s">
        <v>122</v>
      </c>
      <c r="B26" s="2" t="s">
        <v>149</v>
      </c>
      <c r="K26">
        <v>11</v>
      </c>
      <c r="L26">
        <v>1540</v>
      </c>
      <c r="M26">
        <v>8</v>
      </c>
      <c r="N26" s="12">
        <f>19-M26</f>
        <v>11</v>
      </c>
      <c r="O26" s="12"/>
      <c r="P26" s="12"/>
      <c r="W26" s="2">
        <f>F26+J26+N26+R26+V26</f>
        <v>11</v>
      </c>
    </row>
    <row r="27" spans="1:23" ht="12.75">
      <c r="A27" t="s">
        <v>197</v>
      </c>
      <c r="B27" t="s">
        <v>91</v>
      </c>
      <c r="O27">
        <v>13</v>
      </c>
      <c r="P27">
        <v>250</v>
      </c>
      <c r="Q27">
        <v>6</v>
      </c>
      <c r="R27" s="12">
        <f>16-Q27</f>
        <v>10</v>
      </c>
      <c r="S27" s="12"/>
      <c r="T27" s="12"/>
      <c r="W27" s="2">
        <f>F27+J27+N27+R27+V27</f>
        <v>10</v>
      </c>
    </row>
    <row r="28" spans="1:23" ht="12.75">
      <c r="A28" s="2" t="s">
        <v>157</v>
      </c>
      <c r="B28" s="2" t="s">
        <v>158</v>
      </c>
      <c r="K28">
        <v>1</v>
      </c>
      <c r="L28">
        <v>1490</v>
      </c>
      <c r="M28">
        <v>10</v>
      </c>
      <c r="N28" s="12">
        <f>19-M28</f>
        <v>9</v>
      </c>
      <c r="O28" s="12"/>
      <c r="P28" s="12"/>
      <c r="W28" s="2">
        <f>F28+J28+N28+R28+V28</f>
        <v>9</v>
      </c>
    </row>
    <row r="29" spans="1:23" ht="12.75">
      <c r="A29" s="2" t="s">
        <v>102</v>
      </c>
      <c r="B29" s="2" t="s">
        <v>103</v>
      </c>
      <c r="K29">
        <v>14</v>
      </c>
      <c r="L29">
        <v>1080</v>
      </c>
      <c r="M29">
        <v>12</v>
      </c>
      <c r="N29" s="12">
        <f>19-M29</f>
        <v>7</v>
      </c>
      <c r="O29" s="12"/>
      <c r="P29" s="12"/>
      <c r="W29" s="2">
        <f>F29+J29+N29+R29+V29</f>
        <v>7</v>
      </c>
    </row>
    <row r="30" spans="1:23" ht="12.75">
      <c r="A30" t="s">
        <v>32</v>
      </c>
      <c r="B30" t="s">
        <v>223</v>
      </c>
      <c r="O30">
        <v>4</v>
      </c>
      <c r="P30">
        <v>100</v>
      </c>
      <c r="Q30">
        <v>9</v>
      </c>
      <c r="R30" s="12">
        <f>16-Q30</f>
        <v>7</v>
      </c>
      <c r="S30" s="12"/>
      <c r="T30" s="12"/>
      <c r="W30" s="2">
        <f>F30+J30+N30+R30+V30</f>
        <v>7</v>
      </c>
    </row>
    <row r="31" spans="1:23" ht="12.75">
      <c r="A31" t="s">
        <v>181</v>
      </c>
      <c r="B31" t="s">
        <v>64</v>
      </c>
      <c r="O31">
        <v>21</v>
      </c>
      <c r="P31">
        <v>70</v>
      </c>
      <c r="Q31">
        <v>10</v>
      </c>
      <c r="R31" s="12">
        <f>16-Q31</f>
        <v>6</v>
      </c>
      <c r="S31" s="12"/>
      <c r="T31" s="12"/>
      <c r="W31" s="2">
        <f>F31+J31+N31+R31+V31</f>
        <v>6</v>
      </c>
    </row>
    <row r="32" spans="1:23" ht="12.75">
      <c r="A32" s="2" t="s">
        <v>179</v>
      </c>
      <c r="B32" s="2" t="s">
        <v>180</v>
      </c>
      <c r="K32">
        <v>24</v>
      </c>
      <c r="L32">
        <v>900</v>
      </c>
      <c r="M32">
        <v>13</v>
      </c>
      <c r="N32" s="12">
        <f>19-M32</f>
        <v>6</v>
      </c>
      <c r="O32" s="12"/>
      <c r="P32" s="12"/>
      <c r="W32" s="2">
        <f>F32+J32+N32+R32+V32</f>
        <v>6</v>
      </c>
    </row>
    <row r="33" spans="1:23" ht="12.75">
      <c r="A33" s="2" t="s">
        <v>89</v>
      </c>
      <c r="B33" s="2" t="s">
        <v>90</v>
      </c>
      <c r="C33" s="2">
        <v>2</v>
      </c>
      <c r="D33" s="2">
        <v>780</v>
      </c>
      <c r="E33">
        <v>13</v>
      </c>
      <c r="F33" s="12">
        <f>16-E33</f>
        <v>3</v>
      </c>
      <c r="G33">
        <v>12</v>
      </c>
      <c r="H33">
        <v>1240</v>
      </c>
      <c r="I33">
        <v>14</v>
      </c>
      <c r="J33" s="12">
        <f>17-I33</f>
        <v>3</v>
      </c>
      <c r="K33" s="12"/>
      <c r="L33" s="12"/>
      <c r="W33" s="2">
        <f>F33+J33+N33+R33+V33</f>
        <v>6</v>
      </c>
    </row>
    <row r="34" spans="1:23" ht="12.75">
      <c r="A34" t="s">
        <v>182</v>
      </c>
      <c r="B34" t="s">
        <v>168</v>
      </c>
      <c r="O34">
        <v>8</v>
      </c>
      <c r="P34">
        <v>0</v>
      </c>
      <c r="Q34">
        <v>14.5</v>
      </c>
      <c r="R34" s="12">
        <f>16-Q34</f>
        <v>1.5</v>
      </c>
      <c r="S34" s="12">
        <v>9</v>
      </c>
      <c r="T34" s="12">
        <v>1380</v>
      </c>
      <c r="U34">
        <v>5</v>
      </c>
      <c r="V34">
        <v>4</v>
      </c>
      <c r="W34" s="2">
        <f>F34+J34+N34+R34+V34</f>
        <v>5.5</v>
      </c>
    </row>
    <row r="35" spans="1:23" ht="12.75">
      <c r="A35" s="2" t="s">
        <v>61</v>
      </c>
      <c r="B35" s="2" t="s">
        <v>76</v>
      </c>
      <c r="K35">
        <v>21</v>
      </c>
      <c r="L35">
        <v>830</v>
      </c>
      <c r="M35">
        <v>14</v>
      </c>
      <c r="N35" s="12">
        <f>19-M35</f>
        <v>5</v>
      </c>
      <c r="O35" s="12"/>
      <c r="P35" s="12"/>
      <c r="W35" s="2">
        <f>F35+J35+N35+R35+V35</f>
        <v>5</v>
      </c>
    </row>
    <row r="36" spans="1:23" ht="12.75">
      <c r="A36" t="s">
        <v>224</v>
      </c>
      <c r="B36" t="s">
        <v>27</v>
      </c>
      <c r="O36">
        <v>16</v>
      </c>
      <c r="P36">
        <v>20</v>
      </c>
      <c r="Q36">
        <v>12</v>
      </c>
      <c r="R36" s="12">
        <f>16-Q36</f>
        <v>4</v>
      </c>
      <c r="S36" s="12"/>
      <c r="T36" s="12"/>
      <c r="W36" s="2">
        <f>F36+J36+N36+R36+V36</f>
        <v>4</v>
      </c>
    </row>
    <row r="37" spans="1:23" ht="12.75">
      <c r="A37" s="2" t="s">
        <v>187</v>
      </c>
      <c r="B37" s="2" t="s">
        <v>188</v>
      </c>
      <c r="K37">
        <v>8</v>
      </c>
      <c r="L37">
        <v>370</v>
      </c>
      <c r="M37">
        <v>17.5</v>
      </c>
      <c r="N37" s="12">
        <f>19-M37</f>
        <v>1.5</v>
      </c>
      <c r="O37" s="12"/>
      <c r="P37" s="12"/>
      <c r="W37" s="2">
        <f>F37+J37+N37+R37+V37</f>
        <v>1.5</v>
      </c>
    </row>
    <row r="38" spans="1:23" ht="12.75">
      <c r="A38" s="2" t="s">
        <v>225</v>
      </c>
      <c r="B38" s="2" t="s">
        <v>226</v>
      </c>
      <c r="S38">
        <v>6</v>
      </c>
      <c r="T38">
        <v>480</v>
      </c>
      <c r="U38">
        <v>8</v>
      </c>
      <c r="V38">
        <v>1</v>
      </c>
      <c r="W38" s="2">
        <f>F38+J38+N38+R38+V38</f>
        <v>1</v>
      </c>
    </row>
    <row r="39" ht="12.75">
      <c r="W39" s="2">
        <f>F39+J39+N39+R39+V39</f>
        <v>0</v>
      </c>
    </row>
    <row r="40" ht="12.75">
      <c r="W40" s="2">
        <f>F40+J40+N40+R40+V40</f>
        <v>0</v>
      </c>
    </row>
    <row r="45" spans="2:23" ht="12.75">
      <c r="B45" s="2" t="s">
        <v>21</v>
      </c>
      <c r="C45" s="2">
        <f>SUM(C4:C44)</f>
        <v>136</v>
      </c>
      <c r="D45" s="2">
        <f>SUM(D4:D44)</f>
        <v>23670</v>
      </c>
      <c r="E45" s="2">
        <f>SUM(E4:E44)</f>
        <v>120</v>
      </c>
      <c r="F45" s="2">
        <f>SUM(F4:F44)</f>
        <v>120</v>
      </c>
      <c r="G45" s="2">
        <f>SUM(G4:G44)</f>
        <v>136</v>
      </c>
      <c r="H45" s="2">
        <f>SUM(H4:H44)</f>
        <v>44910</v>
      </c>
      <c r="I45" s="2">
        <f>SUM(I4:I44)</f>
        <v>136</v>
      </c>
      <c r="J45" s="2">
        <f>SUM(J4:J44)</f>
        <v>136</v>
      </c>
      <c r="K45" s="2">
        <f>SUM(K4:K44)</f>
        <v>206</v>
      </c>
      <c r="L45" s="2">
        <f>SUM(L4:L44)</f>
        <v>26690</v>
      </c>
      <c r="M45" s="2">
        <f>SUM(M4:M44)</f>
        <v>171</v>
      </c>
      <c r="N45" s="2">
        <f>SUM(N4:N44)</f>
        <v>171</v>
      </c>
      <c r="O45" s="2">
        <f>SUM(O4:O44)</f>
        <v>162</v>
      </c>
      <c r="P45" s="2">
        <f>SUM(P4:P44)</f>
        <v>5820</v>
      </c>
      <c r="Q45" s="2">
        <f>SUM(Q4:Q44)</f>
        <v>120</v>
      </c>
      <c r="R45" s="2">
        <f>SUM(R4:R44)</f>
        <v>120</v>
      </c>
      <c r="S45" s="2"/>
      <c r="T45" s="2"/>
      <c r="U45" s="2">
        <f>SUM(U4:U44)</f>
        <v>36</v>
      </c>
      <c r="V45" s="2">
        <f>SUM(V4:V44)</f>
        <v>36</v>
      </c>
      <c r="W45" s="2">
        <f>SUM(W4:W44)</f>
        <v>583</v>
      </c>
    </row>
  </sheetData>
  <mergeCells count="5">
    <mergeCell ref="C1:F1"/>
    <mergeCell ref="G1:J1"/>
    <mergeCell ref="K1:N1"/>
    <mergeCell ref="O1:R1"/>
    <mergeCell ref="S1: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">
      <selection activeCell="B7" sqref="B5:C17"/>
    </sheetView>
  </sheetViews>
  <sheetFormatPr defaultColWidth="11.421875" defaultRowHeight="12.75"/>
  <cols>
    <col min="1" max="1" width="3.57421875" style="0" customWidth="1"/>
    <col min="2" max="2" width="13.7109375" style="2" customWidth="1"/>
    <col min="3" max="3" width="16.140625" style="2" customWidth="1"/>
    <col min="4" max="4" width="10.57421875" style="0" customWidth="1"/>
    <col min="5" max="5" width="6.00390625" style="0" customWidth="1"/>
    <col min="6" max="6" width="10.57421875" style="0" customWidth="1"/>
    <col min="7" max="7" width="6.00390625" style="0" customWidth="1"/>
    <col min="8" max="8" width="10.57421875" style="0" customWidth="1"/>
    <col min="9" max="9" width="6.00390625" style="0" customWidth="1"/>
    <col min="10" max="10" width="10.57421875" style="0" customWidth="1"/>
    <col min="11" max="11" width="6.00390625" style="0" customWidth="1"/>
    <col min="12" max="12" width="10.57421875" style="0" customWidth="1"/>
    <col min="13" max="13" width="6.00390625" style="0" customWidth="1"/>
    <col min="14" max="14" width="7.7109375" style="0" customWidth="1"/>
  </cols>
  <sheetData>
    <row r="1" spans="4:14" ht="12.75" customHeight="1">
      <c r="D1" s="9" t="s">
        <v>227</v>
      </c>
      <c r="E1" s="9"/>
      <c r="F1" s="9" t="s">
        <v>228</v>
      </c>
      <c r="G1" s="9"/>
      <c r="H1" s="9" t="s">
        <v>13</v>
      </c>
      <c r="I1" s="9"/>
      <c r="J1" s="9" t="s">
        <v>229</v>
      </c>
      <c r="K1" s="9"/>
      <c r="L1" s="9" t="s">
        <v>12</v>
      </c>
      <c r="M1" s="9"/>
      <c r="N1" t="s">
        <v>9</v>
      </c>
    </row>
    <row r="2" spans="4:13" ht="12.75" customHeight="1"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.75">
      <c r="A3" t="s">
        <v>203</v>
      </c>
      <c r="B3" s="2" t="s">
        <v>16</v>
      </c>
      <c r="C3" s="2" t="s">
        <v>17</v>
      </c>
      <c r="D3" t="s">
        <v>211</v>
      </c>
      <c r="E3" t="s">
        <v>19</v>
      </c>
      <c r="F3" t="s">
        <v>211</v>
      </c>
      <c r="G3" t="s">
        <v>19</v>
      </c>
      <c r="H3" t="s">
        <v>211</v>
      </c>
      <c r="I3" t="s">
        <v>19</v>
      </c>
      <c r="J3" t="s">
        <v>211</v>
      </c>
      <c r="K3" t="s">
        <v>19</v>
      </c>
      <c r="L3" t="s">
        <v>211</v>
      </c>
      <c r="M3" t="s">
        <v>19</v>
      </c>
      <c r="N3" t="s">
        <v>20</v>
      </c>
    </row>
    <row r="4" spans="1:14" ht="12.75">
      <c r="A4">
        <v>1</v>
      </c>
      <c r="B4" t="s">
        <v>32</v>
      </c>
      <c r="C4" t="s">
        <v>33</v>
      </c>
      <c r="D4">
        <v>6</v>
      </c>
      <c r="E4" s="12">
        <f>+32-D4</f>
        <v>26</v>
      </c>
      <c r="F4">
        <v>5</v>
      </c>
      <c r="G4" s="12">
        <f>+21-F4</f>
        <v>16</v>
      </c>
      <c r="H4">
        <v>3</v>
      </c>
      <c r="I4" s="12">
        <f>24-H4</f>
        <v>21</v>
      </c>
      <c r="J4">
        <v>4</v>
      </c>
      <c r="K4" s="12">
        <f>20-J4</f>
        <v>16</v>
      </c>
      <c r="L4">
        <v>2</v>
      </c>
      <c r="M4" s="13">
        <f>12-L4</f>
        <v>10</v>
      </c>
      <c r="N4" s="12">
        <f>E4+G4+I4+K4+M4</f>
        <v>89</v>
      </c>
    </row>
    <row r="5" spans="1:14" ht="12.75">
      <c r="A5">
        <v>2</v>
      </c>
      <c r="B5" t="s">
        <v>230</v>
      </c>
      <c r="C5" t="s">
        <v>68</v>
      </c>
      <c r="D5">
        <v>8</v>
      </c>
      <c r="E5" s="12">
        <f>+32-D5</f>
        <v>24</v>
      </c>
      <c r="F5">
        <v>2</v>
      </c>
      <c r="G5" s="12">
        <f>+21-F5</f>
        <v>19</v>
      </c>
      <c r="H5">
        <v>6</v>
      </c>
      <c r="I5" s="12">
        <f>24-H5</f>
        <v>18</v>
      </c>
      <c r="N5" s="12">
        <f>E5+G5+I5+K5+M5</f>
        <v>61</v>
      </c>
    </row>
    <row r="6" spans="1:14" ht="12.75">
      <c r="A6">
        <v>3</v>
      </c>
      <c r="B6" t="s">
        <v>28</v>
      </c>
      <c r="C6" t="s">
        <v>29</v>
      </c>
      <c r="D6">
        <v>1</v>
      </c>
      <c r="E6" s="12">
        <f>+32-D6</f>
        <v>31</v>
      </c>
      <c r="H6">
        <v>1</v>
      </c>
      <c r="I6" s="12">
        <f>24-H6</f>
        <v>23</v>
      </c>
      <c r="J6">
        <v>16</v>
      </c>
      <c r="K6" s="12">
        <f>20-J6</f>
        <v>4</v>
      </c>
      <c r="N6" s="12">
        <f>E6+G6+I6+K6+M6</f>
        <v>58</v>
      </c>
    </row>
    <row r="7" spans="1:14" ht="12.75">
      <c r="A7">
        <v>4</v>
      </c>
      <c r="B7" t="s">
        <v>45</v>
      </c>
      <c r="C7" t="s">
        <v>46</v>
      </c>
      <c r="D7">
        <v>10</v>
      </c>
      <c r="E7" s="12">
        <f>+32-D7</f>
        <v>22</v>
      </c>
      <c r="F7">
        <v>18</v>
      </c>
      <c r="G7" s="12">
        <f>+21-F7</f>
        <v>3</v>
      </c>
      <c r="H7">
        <v>8</v>
      </c>
      <c r="I7" s="12">
        <f>24-H7</f>
        <v>16</v>
      </c>
      <c r="J7">
        <v>10</v>
      </c>
      <c r="K7" s="12">
        <f>20-J7</f>
        <v>10</v>
      </c>
      <c r="L7">
        <v>6</v>
      </c>
      <c r="M7" s="13">
        <f>12-L7</f>
        <v>6</v>
      </c>
      <c r="N7" s="12">
        <f>E7+G7+I7+K7+M7</f>
        <v>57</v>
      </c>
    </row>
    <row r="8" spans="1:14" ht="12.75">
      <c r="A8">
        <v>5</v>
      </c>
      <c r="B8" t="s">
        <v>43</v>
      </c>
      <c r="C8" t="s">
        <v>44</v>
      </c>
      <c r="D8">
        <v>21</v>
      </c>
      <c r="E8" s="12">
        <f>+32-D8</f>
        <v>11</v>
      </c>
      <c r="F8">
        <v>6</v>
      </c>
      <c r="G8" s="12">
        <f>+21-F8</f>
        <v>15</v>
      </c>
      <c r="H8">
        <v>17.5</v>
      </c>
      <c r="I8" s="12">
        <f>24-H8</f>
        <v>6.5</v>
      </c>
      <c r="J8">
        <v>1</v>
      </c>
      <c r="K8" s="12">
        <f>20-J8</f>
        <v>19</v>
      </c>
      <c r="N8" s="12">
        <f>E8+G8+I8+K8+M8</f>
        <v>51.5</v>
      </c>
    </row>
    <row r="9" spans="1:14" ht="12.75">
      <c r="A9">
        <v>6</v>
      </c>
      <c r="B9" t="s">
        <v>67</v>
      </c>
      <c r="C9" t="s">
        <v>68</v>
      </c>
      <c r="D9">
        <v>5</v>
      </c>
      <c r="E9" s="12">
        <f>+32-D9</f>
        <v>27</v>
      </c>
      <c r="F9">
        <v>3</v>
      </c>
      <c r="G9" s="12">
        <f>+21-F9</f>
        <v>18</v>
      </c>
      <c r="N9" s="12">
        <f>E9+G9+I9+K9+M9</f>
        <v>45</v>
      </c>
    </row>
    <row r="10" spans="1:14" ht="12.75">
      <c r="A10">
        <v>7</v>
      </c>
      <c r="B10" t="s">
        <v>41</v>
      </c>
      <c r="C10" t="s">
        <v>42</v>
      </c>
      <c r="D10">
        <v>9</v>
      </c>
      <c r="E10" s="12">
        <f>+32-D10</f>
        <v>23</v>
      </c>
      <c r="F10">
        <v>15</v>
      </c>
      <c r="G10" s="12">
        <f>+21-F10</f>
        <v>6</v>
      </c>
      <c r="H10">
        <v>17.5</v>
      </c>
      <c r="I10" s="12">
        <f>24-H10</f>
        <v>6.5</v>
      </c>
      <c r="J10">
        <v>16</v>
      </c>
      <c r="K10" s="12">
        <f>20-J10</f>
        <v>4</v>
      </c>
      <c r="L10">
        <v>7</v>
      </c>
      <c r="M10" s="13">
        <f>12-L10</f>
        <v>5</v>
      </c>
      <c r="N10" s="12">
        <f>E10+G10+I10+K10+M10</f>
        <v>44.5</v>
      </c>
    </row>
    <row r="11" spans="1:14" ht="12.75">
      <c r="A11">
        <v>8</v>
      </c>
      <c r="B11" t="s">
        <v>58</v>
      </c>
      <c r="C11" t="s">
        <v>59</v>
      </c>
      <c r="H11">
        <v>5</v>
      </c>
      <c r="I11" s="12">
        <f>24-H11</f>
        <v>19</v>
      </c>
      <c r="J11">
        <v>5</v>
      </c>
      <c r="K11" s="12">
        <f>20-J11</f>
        <v>15</v>
      </c>
      <c r="L11">
        <v>4</v>
      </c>
      <c r="M11" s="13">
        <f>12-L11</f>
        <v>8</v>
      </c>
      <c r="N11" s="12">
        <f>E11+G11+I11+K11+M11</f>
        <v>42</v>
      </c>
    </row>
    <row r="12" spans="1:14" ht="12.75">
      <c r="A12">
        <v>9</v>
      </c>
      <c r="B12" t="s">
        <v>231</v>
      </c>
      <c r="C12" t="s">
        <v>44</v>
      </c>
      <c r="D12">
        <v>21</v>
      </c>
      <c r="E12" s="12">
        <f>+32-D12</f>
        <v>11</v>
      </c>
      <c r="F12">
        <v>4</v>
      </c>
      <c r="G12" s="12">
        <f>+21-F12</f>
        <v>17</v>
      </c>
      <c r="H12">
        <v>17.5</v>
      </c>
      <c r="I12" s="12">
        <f>24-H12</f>
        <v>6.5</v>
      </c>
      <c r="J12">
        <v>16</v>
      </c>
      <c r="K12" s="12">
        <f>20-J12</f>
        <v>4</v>
      </c>
      <c r="L12">
        <v>9</v>
      </c>
      <c r="M12" s="13">
        <f>12-L12</f>
        <v>3</v>
      </c>
      <c r="N12" s="12">
        <f>E12+G12+I12+K12+M12</f>
        <v>41.5</v>
      </c>
    </row>
    <row r="13" spans="1:14" ht="12.75">
      <c r="A13">
        <v>10</v>
      </c>
      <c r="B13" t="s">
        <v>232</v>
      </c>
      <c r="C13" t="s">
        <v>233</v>
      </c>
      <c r="D13">
        <v>21</v>
      </c>
      <c r="E13" s="12">
        <f>+32-D13</f>
        <v>11</v>
      </c>
      <c r="F13">
        <v>9</v>
      </c>
      <c r="G13" s="12">
        <f>+21-F13</f>
        <v>12</v>
      </c>
      <c r="H13">
        <v>10.5</v>
      </c>
      <c r="I13" s="12">
        <f>24-H13</f>
        <v>13.5</v>
      </c>
      <c r="J13">
        <v>16</v>
      </c>
      <c r="K13" s="12">
        <f>20-J13</f>
        <v>4</v>
      </c>
      <c r="N13" s="12">
        <f>E13+G13+I13+K13+M13</f>
        <v>40.5</v>
      </c>
    </row>
    <row r="14" spans="1:14" ht="12.75">
      <c r="A14">
        <v>11</v>
      </c>
      <c r="B14" t="s">
        <v>234</v>
      </c>
      <c r="C14" t="s">
        <v>113</v>
      </c>
      <c r="D14">
        <v>21</v>
      </c>
      <c r="E14" s="12">
        <f>+32-D14</f>
        <v>11</v>
      </c>
      <c r="F14">
        <v>11</v>
      </c>
      <c r="G14" s="12">
        <f>+21-F14</f>
        <v>10</v>
      </c>
      <c r="H14">
        <v>17.5</v>
      </c>
      <c r="I14" s="12">
        <f>24-H14</f>
        <v>6.5</v>
      </c>
      <c r="J14">
        <v>9</v>
      </c>
      <c r="K14" s="12">
        <f>20-J14</f>
        <v>11</v>
      </c>
      <c r="N14" s="12">
        <f>E14+G14+I14+K14+M14</f>
        <v>38.5</v>
      </c>
    </row>
    <row r="15" spans="1:14" ht="12.75">
      <c r="A15">
        <v>12</v>
      </c>
      <c r="B15" t="s">
        <v>224</v>
      </c>
      <c r="C15" t="s">
        <v>235</v>
      </c>
      <c r="D15">
        <v>21</v>
      </c>
      <c r="E15" s="12">
        <f>+32-D15</f>
        <v>11</v>
      </c>
      <c r="F15">
        <v>14</v>
      </c>
      <c r="G15" s="12">
        <f>+21-F15</f>
        <v>7</v>
      </c>
      <c r="H15">
        <v>4</v>
      </c>
      <c r="I15" s="12">
        <f>24-H15</f>
        <v>20</v>
      </c>
      <c r="N15" s="12">
        <f>E15+G15+I15+K15+M15</f>
        <v>38</v>
      </c>
    </row>
    <row r="16" spans="1:14" ht="12.75">
      <c r="A16">
        <v>13</v>
      </c>
      <c r="B16" t="s">
        <v>51</v>
      </c>
      <c r="C16" t="s">
        <v>52</v>
      </c>
      <c r="D16">
        <v>21</v>
      </c>
      <c r="E16" s="12">
        <f>+32-D16</f>
        <v>11</v>
      </c>
      <c r="H16">
        <v>2</v>
      </c>
      <c r="I16" s="12">
        <f>24-H16</f>
        <v>22</v>
      </c>
      <c r="N16" s="12">
        <f>E16+G16+I16+K16+M16</f>
        <v>33</v>
      </c>
    </row>
    <row r="17" spans="1:14" ht="12.75">
      <c r="A17">
        <v>14</v>
      </c>
      <c r="B17" t="s">
        <v>81</v>
      </c>
      <c r="C17" t="s">
        <v>82</v>
      </c>
      <c r="F17">
        <v>7</v>
      </c>
      <c r="G17" s="12">
        <f>+21-F17</f>
        <v>14</v>
      </c>
      <c r="J17">
        <v>2</v>
      </c>
      <c r="K17" s="12">
        <f>20-J17</f>
        <v>18</v>
      </c>
      <c r="N17" s="12">
        <f>E17+G17+I17+K17+M17</f>
        <v>32</v>
      </c>
    </row>
    <row r="18" spans="1:14" ht="12.75">
      <c r="A18">
        <v>15</v>
      </c>
      <c r="B18" t="s">
        <v>80</v>
      </c>
      <c r="C18" t="s">
        <v>42</v>
      </c>
      <c r="D18">
        <v>3</v>
      </c>
      <c r="E18" s="12">
        <f>+32-D18</f>
        <v>29</v>
      </c>
      <c r="F18">
        <v>18</v>
      </c>
      <c r="G18" s="12">
        <f>+21-F18</f>
        <v>3</v>
      </c>
      <c r="N18" s="12">
        <f>E18+G18+I18+K18+M18</f>
        <v>32</v>
      </c>
    </row>
    <row r="19" spans="1:14" ht="12.75">
      <c r="A19">
        <v>16</v>
      </c>
      <c r="B19" t="s">
        <v>236</v>
      </c>
      <c r="C19" t="s">
        <v>237</v>
      </c>
      <c r="D19">
        <v>21</v>
      </c>
      <c r="E19" s="12">
        <f>+32-D19</f>
        <v>11</v>
      </c>
      <c r="F19">
        <v>1</v>
      </c>
      <c r="G19" s="12">
        <f>+21-F19</f>
        <v>20</v>
      </c>
      <c r="N19" s="12">
        <f>E19+G19+I19+K19+M19</f>
        <v>31</v>
      </c>
    </row>
    <row r="20" spans="1:14" ht="12.75">
      <c r="A20">
        <v>17</v>
      </c>
      <c r="B20" t="s">
        <v>224</v>
      </c>
      <c r="C20" t="s">
        <v>42</v>
      </c>
      <c r="F20">
        <v>12</v>
      </c>
      <c r="G20" s="12">
        <f>+21-F20</f>
        <v>9</v>
      </c>
      <c r="H20">
        <v>7</v>
      </c>
      <c r="I20" s="12">
        <f>24-H20</f>
        <v>17</v>
      </c>
      <c r="J20">
        <v>16</v>
      </c>
      <c r="K20" s="12">
        <f>20-J20</f>
        <v>4</v>
      </c>
      <c r="N20" s="12">
        <f>E20+G20+I20+K20+M20</f>
        <v>30</v>
      </c>
    </row>
    <row r="21" spans="1:14" ht="12.75">
      <c r="A21">
        <v>18</v>
      </c>
      <c r="B21" t="s">
        <v>87</v>
      </c>
      <c r="C21" t="s">
        <v>88</v>
      </c>
      <c r="D21">
        <v>2</v>
      </c>
      <c r="E21" s="12">
        <f>+32-D21</f>
        <v>30</v>
      </c>
      <c r="N21" s="12">
        <f>E21+G21+I21+K21+M21</f>
        <v>30</v>
      </c>
    </row>
    <row r="22" spans="1:14" ht="12.75">
      <c r="A22">
        <v>19</v>
      </c>
      <c r="B22" t="s">
        <v>92</v>
      </c>
      <c r="C22" t="s">
        <v>93</v>
      </c>
      <c r="D22">
        <v>21</v>
      </c>
      <c r="E22" s="12">
        <f>+32-D22</f>
        <v>11</v>
      </c>
      <c r="F22">
        <v>18</v>
      </c>
      <c r="G22" s="12">
        <f>+21-F22</f>
        <v>3</v>
      </c>
      <c r="H22">
        <v>17.5</v>
      </c>
      <c r="I22" s="12">
        <f>24-H22</f>
        <v>6.5</v>
      </c>
      <c r="J22">
        <v>12</v>
      </c>
      <c r="K22" s="12">
        <f>20-J22</f>
        <v>8</v>
      </c>
      <c r="N22" s="12">
        <f>E22+G22+I22+K22+M22</f>
        <v>28.5</v>
      </c>
    </row>
    <row r="23" spans="1:14" ht="12.75">
      <c r="A23">
        <v>20</v>
      </c>
      <c r="B23" t="s">
        <v>94</v>
      </c>
      <c r="C23" t="s">
        <v>95</v>
      </c>
      <c r="D23">
        <v>21</v>
      </c>
      <c r="E23" s="12">
        <f>+32-D23</f>
        <v>11</v>
      </c>
      <c r="J23">
        <v>3</v>
      </c>
      <c r="K23" s="12">
        <f>20-J23</f>
        <v>17</v>
      </c>
      <c r="N23" s="12">
        <f>E23+G23+I23+K23+M23</f>
        <v>28</v>
      </c>
    </row>
    <row r="24" spans="1:14" ht="12.75">
      <c r="A24">
        <v>21</v>
      </c>
      <c r="B24" t="s">
        <v>96</v>
      </c>
      <c r="C24" t="s">
        <v>97</v>
      </c>
      <c r="D24">
        <v>4</v>
      </c>
      <c r="E24" s="12">
        <f>+32-D24</f>
        <v>28</v>
      </c>
      <c r="N24" s="12">
        <f>E24+G24+I24+K24+M24</f>
        <v>28</v>
      </c>
    </row>
    <row r="25" spans="1:14" ht="12.75">
      <c r="A25">
        <v>22</v>
      </c>
      <c r="B25" t="s">
        <v>69</v>
      </c>
      <c r="C25" t="s">
        <v>70</v>
      </c>
      <c r="D25">
        <v>7</v>
      </c>
      <c r="E25" s="12">
        <f>+32-D25</f>
        <v>25</v>
      </c>
      <c r="N25" s="12">
        <f>E25+G25+I25+K25+M25</f>
        <v>25</v>
      </c>
    </row>
    <row r="26" spans="1:14" ht="12.75">
      <c r="A26">
        <v>23</v>
      </c>
      <c r="B26" t="s">
        <v>238</v>
      </c>
      <c r="C26" t="s">
        <v>239</v>
      </c>
      <c r="F26">
        <v>13</v>
      </c>
      <c r="G26" s="12">
        <f>+21-F26</f>
        <v>8</v>
      </c>
      <c r="H26">
        <v>17.5</v>
      </c>
      <c r="I26" s="12">
        <f>24-H26</f>
        <v>6.5</v>
      </c>
      <c r="J26">
        <v>11</v>
      </c>
      <c r="K26" s="12">
        <f>20-J26</f>
        <v>9</v>
      </c>
      <c r="L26">
        <v>11</v>
      </c>
      <c r="M26" s="13">
        <f>12-L26</f>
        <v>1</v>
      </c>
      <c r="N26" s="12">
        <f>E26+G26+I26+K26+M26</f>
        <v>24.5</v>
      </c>
    </row>
    <row r="27" spans="1:14" ht="12.75">
      <c r="A27">
        <v>24</v>
      </c>
      <c r="B27" t="s">
        <v>106</v>
      </c>
      <c r="C27" t="s">
        <v>107</v>
      </c>
      <c r="D27">
        <v>21</v>
      </c>
      <c r="E27" s="12">
        <f>+32-D27</f>
        <v>11</v>
      </c>
      <c r="H27">
        <v>10.5</v>
      </c>
      <c r="I27" s="12">
        <f>24-H27</f>
        <v>13.5</v>
      </c>
      <c r="N27" s="12">
        <f>E27+G27+I27+K27+M27</f>
        <v>24.5</v>
      </c>
    </row>
    <row r="28" spans="1:14" ht="12.75">
      <c r="A28">
        <v>25</v>
      </c>
      <c r="B28" t="s">
        <v>240</v>
      </c>
      <c r="C28" t="s">
        <v>241</v>
      </c>
      <c r="D28">
        <v>21</v>
      </c>
      <c r="E28" s="12">
        <f>+32-D28</f>
        <v>11</v>
      </c>
      <c r="J28">
        <v>8</v>
      </c>
      <c r="K28" s="12">
        <f>20-J28</f>
        <v>12</v>
      </c>
      <c r="N28" s="12">
        <f>E28+G28+I28+K28+M28</f>
        <v>23</v>
      </c>
    </row>
    <row r="29" spans="1:14" ht="12.75">
      <c r="A29">
        <v>26</v>
      </c>
      <c r="B29" t="s">
        <v>112</v>
      </c>
      <c r="C29" t="s">
        <v>113</v>
      </c>
      <c r="D29">
        <v>21</v>
      </c>
      <c r="E29" s="12">
        <f>+32-D29</f>
        <v>11</v>
      </c>
      <c r="L29">
        <v>1</v>
      </c>
      <c r="M29" s="13">
        <f>12-L29</f>
        <v>11</v>
      </c>
      <c r="N29" s="12">
        <f>E29+G29+I29+K29+M29</f>
        <v>22</v>
      </c>
    </row>
    <row r="30" spans="1:14" ht="12.75">
      <c r="A30">
        <v>27</v>
      </c>
      <c r="B30" t="s">
        <v>242</v>
      </c>
      <c r="C30" t="s">
        <v>95</v>
      </c>
      <c r="D30">
        <v>21</v>
      </c>
      <c r="E30" s="12">
        <f>+32-D30</f>
        <v>11</v>
      </c>
      <c r="F30">
        <v>18</v>
      </c>
      <c r="G30" s="12">
        <f>+21-F30</f>
        <v>3</v>
      </c>
      <c r="H30">
        <v>17.5</v>
      </c>
      <c r="I30" s="12">
        <f>24-H30</f>
        <v>6.5</v>
      </c>
      <c r="N30" s="12">
        <f>E30+G30+I30+K30+M30</f>
        <v>20.5</v>
      </c>
    </row>
    <row r="31" spans="1:14" ht="12.75">
      <c r="A31">
        <v>28</v>
      </c>
      <c r="B31" t="s">
        <v>194</v>
      </c>
      <c r="C31" t="s">
        <v>195</v>
      </c>
      <c r="H31">
        <v>17.5</v>
      </c>
      <c r="I31" s="12">
        <f>24-H31</f>
        <v>6.5</v>
      </c>
      <c r="J31">
        <v>7</v>
      </c>
      <c r="K31" s="12">
        <f>20-J31</f>
        <v>13</v>
      </c>
      <c r="N31" s="12">
        <f>E31+G31+I31+K31+M31</f>
        <v>19.5</v>
      </c>
    </row>
    <row r="32" spans="1:14" ht="12.75">
      <c r="A32">
        <v>29</v>
      </c>
      <c r="B32" t="s">
        <v>101</v>
      </c>
      <c r="C32" t="s">
        <v>42</v>
      </c>
      <c r="F32">
        <v>10</v>
      </c>
      <c r="G32" s="12">
        <f>+21-F32</f>
        <v>11</v>
      </c>
      <c r="H32">
        <v>17.5</v>
      </c>
      <c r="I32" s="12">
        <f>24-H32</f>
        <v>6.5</v>
      </c>
      <c r="N32" s="12">
        <f>E32+G32+I32+K32+M32</f>
        <v>17.5</v>
      </c>
    </row>
    <row r="33" spans="1:14" ht="12.75">
      <c r="A33">
        <v>30</v>
      </c>
      <c r="B33" t="s">
        <v>197</v>
      </c>
      <c r="C33" t="s">
        <v>198</v>
      </c>
      <c r="F33">
        <v>18</v>
      </c>
      <c r="G33" s="12">
        <f>+21-F33</f>
        <v>3</v>
      </c>
      <c r="H33">
        <v>17.5</v>
      </c>
      <c r="I33" s="12">
        <f>24-H33</f>
        <v>6.5</v>
      </c>
      <c r="J33">
        <v>16</v>
      </c>
      <c r="K33" s="12">
        <f>20-J33</f>
        <v>4</v>
      </c>
      <c r="L33">
        <v>10</v>
      </c>
      <c r="M33" s="13">
        <f>12-L33</f>
        <v>2</v>
      </c>
      <c r="N33" s="12">
        <f>E33+G33+I33+K33+M33</f>
        <v>15.5</v>
      </c>
    </row>
    <row r="34" spans="1:14" ht="12.75">
      <c r="A34">
        <v>31</v>
      </c>
      <c r="B34" t="s">
        <v>243</v>
      </c>
      <c r="C34" t="s">
        <v>76</v>
      </c>
      <c r="H34">
        <v>9</v>
      </c>
      <c r="I34" s="12">
        <f>24-H34</f>
        <v>15</v>
      </c>
      <c r="N34" s="12">
        <f>E34+G34+I34+K34+M34</f>
        <v>15</v>
      </c>
    </row>
    <row r="35" spans="1:14" ht="12.75">
      <c r="A35">
        <v>32</v>
      </c>
      <c r="B35" t="s">
        <v>133</v>
      </c>
      <c r="C35" t="s">
        <v>134</v>
      </c>
      <c r="J35">
        <v>6</v>
      </c>
      <c r="K35" s="12">
        <f>20-J35</f>
        <v>14</v>
      </c>
      <c r="N35" s="12">
        <f>E35+G35+I35+K35+M35</f>
        <v>14</v>
      </c>
    </row>
    <row r="36" spans="1:14" ht="12.75">
      <c r="A36">
        <v>33</v>
      </c>
      <c r="B36" t="s">
        <v>244</v>
      </c>
      <c r="C36" t="s">
        <v>42</v>
      </c>
      <c r="F36">
        <v>8</v>
      </c>
      <c r="G36" s="12">
        <f>+21-F36</f>
        <v>13</v>
      </c>
      <c r="N36" s="12">
        <f>E36+G36+I36+K36+M36</f>
        <v>13</v>
      </c>
    </row>
    <row r="37" spans="1:14" ht="12.75">
      <c r="A37">
        <v>34</v>
      </c>
      <c r="B37" t="s">
        <v>85</v>
      </c>
      <c r="C37" t="s">
        <v>86</v>
      </c>
      <c r="D37">
        <v>21</v>
      </c>
      <c r="E37" s="12">
        <f>+32-D37</f>
        <v>11</v>
      </c>
      <c r="N37" s="12">
        <f>E37+G37+I37+K37+M37</f>
        <v>11</v>
      </c>
    </row>
    <row r="38" spans="1:14" ht="12.75">
      <c r="A38">
        <v>35</v>
      </c>
      <c r="B38" t="s">
        <v>245</v>
      </c>
      <c r="C38" t="s">
        <v>101</v>
      </c>
      <c r="D38">
        <v>21</v>
      </c>
      <c r="E38" s="12">
        <f>+32-D38</f>
        <v>11</v>
      </c>
      <c r="N38" s="12">
        <f>E38+G38+I38+K38+M38</f>
        <v>11</v>
      </c>
    </row>
    <row r="39" spans="1:14" ht="12.75">
      <c r="A39">
        <v>36</v>
      </c>
      <c r="B39" t="s">
        <v>152</v>
      </c>
      <c r="C39" t="s">
        <v>153</v>
      </c>
      <c r="D39">
        <v>21</v>
      </c>
      <c r="E39" s="12">
        <f>+32-D39</f>
        <v>11</v>
      </c>
      <c r="N39" s="12">
        <f>E39+G39+I39+K39+M39</f>
        <v>11</v>
      </c>
    </row>
    <row r="40" spans="1:14" ht="12.75">
      <c r="A40">
        <v>37</v>
      </c>
      <c r="B40" t="s">
        <v>150</v>
      </c>
      <c r="C40" t="s">
        <v>151</v>
      </c>
      <c r="D40">
        <v>21</v>
      </c>
      <c r="E40" s="12">
        <f>+32-D40</f>
        <v>11</v>
      </c>
      <c r="N40" s="12">
        <f>E40+G40+I40+K40+M40</f>
        <v>11</v>
      </c>
    </row>
    <row r="41" spans="1:14" ht="12.75">
      <c r="A41">
        <v>38</v>
      </c>
      <c r="B41" t="s">
        <v>147</v>
      </c>
      <c r="C41" t="s">
        <v>148</v>
      </c>
      <c r="D41">
        <v>21</v>
      </c>
      <c r="E41" s="12">
        <f>+32-D41</f>
        <v>11</v>
      </c>
      <c r="N41" s="12">
        <f>E41+G41+I41+K41+M41</f>
        <v>11</v>
      </c>
    </row>
    <row r="42" spans="1:14" ht="12.75">
      <c r="A42">
        <v>39</v>
      </c>
      <c r="B42" t="s">
        <v>145</v>
      </c>
      <c r="C42" t="s">
        <v>146</v>
      </c>
      <c r="D42">
        <v>21</v>
      </c>
      <c r="E42" s="12">
        <f>+32-D42</f>
        <v>11</v>
      </c>
      <c r="N42" s="12">
        <f>E42+G42+I42+K42+M42</f>
        <v>11</v>
      </c>
    </row>
    <row r="43" spans="1:14" ht="12.75">
      <c r="A43">
        <v>40</v>
      </c>
      <c r="B43" t="s">
        <v>144</v>
      </c>
      <c r="C43" t="s">
        <v>113</v>
      </c>
      <c r="D43">
        <v>21</v>
      </c>
      <c r="E43" s="12">
        <f>+32-D43</f>
        <v>11</v>
      </c>
      <c r="N43" s="12">
        <f>E43+G43+I43+K43+M43</f>
        <v>11</v>
      </c>
    </row>
    <row r="44" spans="1:14" ht="12.75">
      <c r="A44">
        <v>41</v>
      </c>
      <c r="B44" t="s">
        <v>106</v>
      </c>
      <c r="C44" t="s">
        <v>143</v>
      </c>
      <c r="D44">
        <v>21</v>
      </c>
      <c r="E44" s="12">
        <f>+32-D44</f>
        <v>11</v>
      </c>
      <c r="N44" s="12">
        <f>E44+G44+I44+K44+M44</f>
        <v>11</v>
      </c>
    </row>
    <row r="45" spans="1:14" ht="12.75">
      <c r="A45">
        <v>42</v>
      </c>
      <c r="B45" t="s">
        <v>246</v>
      </c>
      <c r="C45" t="s">
        <v>113</v>
      </c>
      <c r="L45">
        <v>3</v>
      </c>
      <c r="M45" s="13">
        <f>12-L45</f>
        <v>9</v>
      </c>
      <c r="N45" s="12">
        <f>E45+G45+I45+K45+M45</f>
        <v>9</v>
      </c>
    </row>
    <row r="46" spans="1:14" ht="12.75">
      <c r="A46">
        <v>43</v>
      </c>
      <c r="B46" t="s">
        <v>175</v>
      </c>
      <c r="C46" t="s">
        <v>176</v>
      </c>
      <c r="L46">
        <v>5</v>
      </c>
      <c r="M46" s="13">
        <f>12-L46</f>
        <v>7</v>
      </c>
      <c r="N46" s="12">
        <f>E46+G46+I46+K46+M46</f>
        <v>7</v>
      </c>
    </row>
    <row r="47" spans="1:14" ht="12.75">
      <c r="A47">
        <v>44</v>
      </c>
      <c r="B47" t="s">
        <v>247</v>
      </c>
      <c r="C47" t="s">
        <v>38</v>
      </c>
      <c r="H47">
        <v>17.5</v>
      </c>
      <c r="I47" s="12">
        <f>24-H47</f>
        <v>6.5</v>
      </c>
      <c r="N47" s="12">
        <f>E47+G47+I47+K47+M47</f>
        <v>6.5</v>
      </c>
    </row>
    <row r="48" spans="1:14" ht="12.75">
      <c r="A48">
        <v>45</v>
      </c>
      <c r="B48" t="s">
        <v>177</v>
      </c>
      <c r="C48" t="s">
        <v>178</v>
      </c>
      <c r="H48">
        <v>17.5</v>
      </c>
      <c r="I48" s="12">
        <f>24-H48</f>
        <v>6.5</v>
      </c>
      <c r="N48" s="12">
        <f>E48+G48+I48+K48+M48</f>
        <v>6.5</v>
      </c>
    </row>
    <row r="49" spans="1:14" ht="12.75">
      <c r="A49">
        <v>46</v>
      </c>
      <c r="B49" t="s">
        <v>248</v>
      </c>
      <c r="C49" t="s">
        <v>184</v>
      </c>
      <c r="L49">
        <v>8</v>
      </c>
      <c r="M49" s="13">
        <f>12-L49</f>
        <v>4</v>
      </c>
      <c r="N49" s="12">
        <f>E49+G49+I49+K49+M49</f>
        <v>4</v>
      </c>
    </row>
    <row r="50" spans="1:14" ht="12.75">
      <c r="A50">
        <v>47</v>
      </c>
      <c r="B50" t="s">
        <v>243</v>
      </c>
      <c r="C50" t="s">
        <v>62</v>
      </c>
      <c r="J50">
        <v>16</v>
      </c>
      <c r="K50" s="12">
        <f>20-J50</f>
        <v>4</v>
      </c>
      <c r="N50" s="12">
        <f>E50+G50+I50+K50+M50</f>
        <v>4</v>
      </c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</sheetData>
  <mergeCells count="5">
    <mergeCell ref="D1:E1"/>
    <mergeCell ref="F1:G1"/>
    <mergeCell ref="H1:I1"/>
    <mergeCell ref="J1:K1"/>
    <mergeCell ref="L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2010-04-26T08:17:48Z</cp:lastPrinted>
  <dcterms:created xsi:type="dcterms:W3CDTF">1996-10-21T11:03:58Z</dcterms:created>
  <dcterms:modified xsi:type="dcterms:W3CDTF">2012-02-29T21:26:56Z</dcterms:modified>
  <cp:category/>
  <cp:version/>
  <cp:contentType/>
  <cp:contentStatus/>
  <cp:revision>13</cp:revision>
</cp:coreProperties>
</file>